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01\現年度\R3\15都市整備部河川下水道課\15都市整備部河川下水道課\002管理事業共通\03 調査・照会・回答\県市町村課　照会・回答\R3\R2決算経営比較分析表\"/>
    </mc:Choice>
  </mc:AlternateContent>
  <bookViews>
    <workbookView xWindow="0" yWindow="0" windowWidth="20490" windowHeight="7680"/>
  </bookViews>
  <sheets>
    <sheet name="法適用_下水道事業" sheetId="1" r:id="rId1"/>
    <sheet name="データ" sheetId="2" state="hidden" r:id="rId2"/>
  </sheet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F10" i="2" l="1"/>
  <c r="E10" i="2"/>
  <c r="D10" i="2"/>
  <c r="C10" i="2"/>
  <c r="B10" i="2"/>
  <c r="EO6" i="2"/>
  <c r="EN6" i="2"/>
  <c r="EM6" i="2"/>
  <c r="EL6" i="2"/>
  <c r="EK6" i="2"/>
  <c r="EJ6" i="2"/>
  <c r="EI6" i="2"/>
  <c r="EH6" i="2"/>
  <c r="EG6" i="2"/>
  <c r="EF6" i="2"/>
  <c r="EE6" i="2"/>
  <c r="ED6" i="2"/>
  <c r="EC6" i="2"/>
  <c r="EB6" i="2"/>
  <c r="EA6" i="2"/>
  <c r="DZ6" i="2"/>
  <c r="DY6" i="2"/>
  <c r="DX6" i="2"/>
  <c r="DW6" i="2"/>
  <c r="DV6" i="2"/>
  <c r="DU6" i="2"/>
  <c r="DT6" i="2"/>
  <c r="DS6" i="2"/>
  <c r="DR6" i="2"/>
  <c r="DQ6" i="2"/>
  <c r="DP6" i="2"/>
  <c r="DO6" i="2"/>
  <c r="DN6" i="2"/>
  <c r="DM6" i="2"/>
  <c r="DL6" i="2"/>
  <c r="DK6" i="2"/>
  <c r="DJ6" i="2"/>
  <c r="DI6" i="2"/>
  <c r="DH6" i="2"/>
  <c r="DG6" i="2"/>
  <c r="DF6" i="2"/>
  <c r="DE6" i="2"/>
  <c r="DD6" i="2"/>
  <c r="DC6" i="2"/>
  <c r="DB6" i="2"/>
  <c r="DA6" i="2"/>
  <c r="CZ6" i="2"/>
  <c r="CY6" i="2"/>
  <c r="CX6" i="2"/>
  <c r="CW6" i="2"/>
  <c r="CV6" i="2"/>
  <c r="CU6" i="2"/>
  <c r="CT6" i="2"/>
  <c r="CS6" i="2"/>
  <c r="CR6" i="2"/>
  <c r="CQ6" i="2"/>
  <c r="CP6" i="2"/>
  <c r="CO6" i="2"/>
  <c r="CN6" i="2"/>
  <c r="CM6" i="2"/>
  <c r="CL6" i="2"/>
  <c r="CK6" i="2"/>
  <c r="CJ6" i="2"/>
  <c r="CI6" i="2"/>
  <c r="CH6" i="2"/>
  <c r="CG6" i="2"/>
  <c r="CF6" i="2"/>
  <c r="CE6" i="2"/>
  <c r="CD6" i="2"/>
  <c r="CC6" i="2"/>
  <c r="CB6" i="2"/>
  <c r="CA6" i="2"/>
  <c r="BZ6" i="2"/>
  <c r="BY6" i="2"/>
  <c r="BX6" i="2"/>
  <c r="BW6" i="2"/>
  <c r="BV6" i="2"/>
  <c r="BU6" i="2"/>
  <c r="BT6" i="2"/>
  <c r="BS6" i="2"/>
  <c r="BR6" i="2"/>
  <c r="BQ6" i="2"/>
  <c r="BP6" i="2"/>
  <c r="BO6" i="2"/>
  <c r="BN6" i="2"/>
  <c r="BM6" i="2"/>
  <c r="BL6" i="2"/>
  <c r="BK6" i="2"/>
  <c r="BJ6" i="2"/>
  <c r="BI6" i="2"/>
  <c r="BH6" i="2"/>
  <c r="BG6" i="2"/>
  <c r="BF6" i="2"/>
  <c r="BE6" i="2"/>
  <c r="BD6" i="2"/>
  <c r="BC6" i="2"/>
  <c r="BB6" i="2"/>
  <c r="BA6" i="2"/>
  <c r="AZ6" i="2"/>
  <c r="AY6" i="2"/>
  <c r="AX6" i="2"/>
  <c r="AW6" i="2"/>
  <c r="AV6" i="2"/>
  <c r="AU6" i="2"/>
  <c r="AT6" i="2"/>
  <c r="AS6" i="2"/>
  <c r="AR6" i="2"/>
  <c r="AQ6" i="2"/>
  <c r="AP6" i="2"/>
  <c r="AO6" i="2"/>
  <c r="AN6" i="2"/>
  <c r="AM6" i="2"/>
  <c r="AL6" i="2"/>
  <c r="AK6" i="2"/>
  <c r="AJ6" i="2"/>
  <c r="AI6" i="2"/>
  <c r="AH6" i="2"/>
  <c r="AG6" i="2"/>
  <c r="AF6" i="2"/>
  <c r="AE6" i="2"/>
  <c r="AD6" i="2"/>
  <c r="AC6" i="2"/>
  <c r="AB6" i="2"/>
  <c r="AA6" i="2"/>
  <c r="Z6" i="2"/>
  <c r="Y6" i="2"/>
  <c r="X6" i="2"/>
  <c r="W6" i="2"/>
  <c r="V6" i="2"/>
  <c r="U6" i="2"/>
  <c r="T6" i="2"/>
  <c r="S6" i="2"/>
  <c r="R6" i="2"/>
  <c r="Q6" i="2"/>
  <c r="P6" i="2"/>
  <c r="O6" i="2"/>
  <c r="N6" i="2"/>
  <c r="M6" i="2"/>
  <c r="L6" i="2"/>
  <c r="K6" i="2"/>
  <c r="J6" i="2"/>
  <c r="I6" i="2"/>
  <c r="H6" i="2"/>
  <c r="G6" i="2"/>
  <c r="F6" i="2"/>
  <c r="E6" i="2"/>
  <c r="D6" i="2"/>
  <c r="C6" i="2"/>
  <c r="B6" i="2"/>
  <c r="EO2" i="2"/>
  <c r="EN2" i="2"/>
  <c r="EM2" i="2"/>
  <c r="EL2" i="2"/>
  <c r="EK2" i="2"/>
  <c r="EJ2" i="2"/>
  <c r="EI2" i="2"/>
  <c r="EH2" i="2"/>
  <c r="EG2" i="2"/>
  <c r="EF2" i="2"/>
  <c r="EE2" i="2"/>
  <c r="ED2" i="2"/>
  <c r="EC2" i="2"/>
  <c r="EB2" i="2"/>
  <c r="EA2" i="2"/>
  <c r="DZ2" i="2"/>
  <c r="DY2" i="2"/>
  <c r="DX2" i="2"/>
  <c r="DW2" i="2"/>
  <c r="DV2" i="2"/>
  <c r="DU2" i="2"/>
  <c r="DT2" i="2"/>
  <c r="DS2" i="2"/>
  <c r="DR2" i="2"/>
  <c r="DQ2" i="2"/>
  <c r="DP2" i="2"/>
  <c r="DO2" i="2"/>
  <c r="DN2" i="2"/>
  <c r="DM2" i="2"/>
  <c r="DL2" i="2"/>
  <c r="DK2" i="2"/>
  <c r="DJ2" i="2"/>
  <c r="DI2" i="2"/>
  <c r="DH2" i="2"/>
  <c r="DG2" i="2"/>
  <c r="DF2" i="2"/>
  <c r="DE2" i="2"/>
  <c r="DD2" i="2"/>
  <c r="DC2" i="2"/>
  <c r="DB2" i="2"/>
  <c r="DA2" i="2"/>
  <c r="CZ2" i="2"/>
  <c r="CY2" i="2"/>
  <c r="CX2" i="2"/>
  <c r="CW2" i="2"/>
  <c r="CV2" i="2"/>
  <c r="CU2" i="2"/>
  <c r="CT2" i="2"/>
  <c r="CS2" i="2"/>
  <c r="CR2" i="2"/>
  <c r="CQ2" i="2"/>
  <c r="CP2" i="2"/>
  <c r="CO2" i="2"/>
  <c r="CN2" i="2"/>
  <c r="CM2" i="2"/>
  <c r="CL2" i="2"/>
  <c r="CK2" i="2"/>
  <c r="CJ2" i="2"/>
  <c r="CI2" i="2"/>
  <c r="CH2" i="2"/>
  <c r="CG2" i="2"/>
  <c r="CF2" i="2"/>
  <c r="CE2" i="2"/>
  <c r="CD2" i="2"/>
  <c r="CC2" i="2"/>
  <c r="CB2" i="2"/>
  <c r="CA2" i="2"/>
  <c r="BZ2" i="2"/>
  <c r="BY2" i="2"/>
  <c r="BX2" i="2"/>
  <c r="BW2" i="2"/>
  <c r="BV2" i="2"/>
  <c r="BU2" i="2"/>
  <c r="BT2" i="2"/>
  <c r="BS2" i="2"/>
  <c r="BR2" i="2"/>
  <c r="BQ2" i="2"/>
  <c r="BP2" i="2"/>
  <c r="BO2" i="2"/>
  <c r="BN2" i="2"/>
  <c r="BM2" i="2"/>
  <c r="BL2" i="2"/>
  <c r="BK2" i="2"/>
  <c r="BJ2" i="2"/>
  <c r="BI2" i="2"/>
  <c r="BH2" i="2"/>
  <c r="BG2" i="2"/>
  <c r="BF2" i="2"/>
  <c r="BE2" i="2"/>
  <c r="BD2" i="2"/>
  <c r="BC2" i="2"/>
  <c r="BB2" i="2"/>
  <c r="BA2" i="2"/>
  <c r="AZ2" i="2"/>
  <c r="AY2" i="2"/>
  <c r="AX2" i="2"/>
  <c r="AW2" i="2"/>
  <c r="AV2" i="2"/>
  <c r="AU2" i="2"/>
  <c r="AT2" i="2"/>
  <c r="AS2" i="2"/>
  <c r="AR2" i="2"/>
  <c r="AQ2" i="2"/>
  <c r="AP2" i="2"/>
  <c r="AO2" i="2"/>
  <c r="AN2" i="2"/>
  <c r="AM2" i="2"/>
  <c r="AL2" i="2"/>
  <c r="AK2" i="2"/>
  <c r="AJ2" i="2"/>
  <c r="AI2" i="2"/>
  <c r="AH2" i="2"/>
  <c r="AG2" i="2"/>
  <c r="AF2" i="2"/>
  <c r="AE2" i="2"/>
  <c r="AD2" i="2"/>
  <c r="AC2" i="2"/>
  <c r="AB2" i="2"/>
  <c r="AA2" i="2"/>
  <c r="Z2" i="2"/>
  <c r="Y2" i="2"/>
  <c r="X2" i="2"/>
  <c r="W2" i="2"/>
  <c r="V2" i="2"/>
  <c r="U2" i="2"/>
  <c r="T2" i="2"/>
  <c r="S2" i="2"/>
  <c r="R2" i="2"/>
  <c r="Q2" i="2"/>
  <c r="P2" i="2"/>
  <c r="O2" i="2"/>
  <c r="N2" i="2"/>
  <c r="M2" i="2"/>
  <c r="L2" i="2"/>
  <c r="K2" i="2"/>
  <c r="J2" i="2"/>
  <c r="I2" i="2"/>
  <c r="H2" i="2"/>
  <c r="G2" i="2"/>
  <c r="F2" i="2"/>
  <c r="E2" i="2"/>
  <c r="D2" i="2"/>
  <c r="C2" i="2"/>
  <c r="B2" i="2"/>
  <c r="O85" i="1"/>
  <c r="N85" i="1"/>
  <c r="M85" i="1"/>
  <c r="L85" i="1"/>
  <c r="K85" i="1"/>
  <c r="J85" i="1"/>
  <c r="I85" i="1"/>
  <c r="H85" i="1"/>
  <c r="G85" i="1"/>
  <c r="F85" i="1"/>
  <c r="E85" i="1"/>
  <c r="BB10" i="1"/>
  <c r="AT10" i="1"/>
  <c r="AL10" i="1"/>
  <c r="AD10" i="1"/>
  <c r="W10" i="1"/>
  <c r="P10" i="1"/>
  <c r="I10" i="1"/>
  <c r="B10" i="1"/>
  <c r="BB8" i="1"/>
  <c r="AT8" i="1"/>
  <c r="AL8" i="1"/>
  <c r="AD8" i="1"/>
  <c r="W8" i="1"/>
  <c r="P8" i="1"/>
  <c r="I8" i="1"/>
  <c r="B8" i="1"/>
  <c r="B6" i="1"/>
</calcChain>
</file>

<file path=xl/sharedStrings.xml><?xml version="1.0" encoding="utf-8"?>
<sst xmlns="http://schemas.openxmlformats.org/spreadsheetml/2006/main" count="301" uniqueCount="115">
  <si>
    <r>
      <rPr>
        <b/>
        <sz val="24"/>
        <color rgb="FF000000"/>
        <rFont val="DejaVu Sans"/>
        <family val="2"/>
      </rPr>
      <t>経営比較分析表（令和</t>
    </r>
    <r>
      <rPr>
        <b/>
        <sz val="24"/>
        <color rgb="FF000000"/>
        <rFont val="ＭＳ ゴシック"/>
        <family val="3"/>
      </rPr>
      <t>2</t>
    </r>
    <r>
      <rPr>
        <b/>
        <sz val="24"/>
        <color rgb="FF000000"/>
        <rFont val="DejaVu Sans"/>
        <family val="2"/>
      </rPr>
      <t>年度決算）</t>
    </r>
  </si>
  <si>
    <t>業務名</t>
  </si>
  <si>
    <t>業種名</t>
  </si>
  <si>
    <t>事業名</t>
  </si>
  <si>
    <t>類似団体区分</t>
  </si>
  <si>
    <t>管理者の情報</t>
  </si>
  <si>
    <t>人口（人）</t>
  </si>
  <si>
    <r>
      <rPr>
        <b/>
        <sz val="11"/>
        <color rgb="FF000000"/>
        <rFont val="DejaVu Sans"/>
        <family val="2"/>
      </rPr>
      <t>面積</t>
    </r>
    <r>
      <rPr>
        <b/>
        <sz val="11"/>
        <color rgb="FF000000"/>
        <rFont val="ＭＳ ゴシック"/>
        <family val="3"/>
      </rPr>
      <t>(km</t>
    </r>
    <r>
      <rPr>
        <b/>
        <vertAlign val="superscript"/>
        <sz val="11"/>
        <color rgb="FF000000"/>
        <rFont val="ＭＳ ゴシック"/>
        <family val="3"/>
      </rPr>
      <t>2</t>
    </r>
    <r>
      <rPr>
        <b/>
        <sz val="11"/>
        <color rgb="FF000000"/>
        <rFont val="ＭＳ ゴシック"/>
        <family val="3"/>
      </rPr>
      <t>)</t>
    </r>
  </si>
  <si>
    <r>
      <rPr>
        <b/>
        <sz val="11"/>
        <color rgb="FF000000"/>
        <rFont val="DejaVu Sans"/>
        <family val="2"/>
      </rPr>
      <t>人口密度</t>
    </r>
    <r>
      <rPr>
        <b/>
        <sz val="11"/>
        <color rgb="FF000000"/>
        <rFont val="ＭＳ ゴシック"/>
        <family val="3"/>
      </rPr>
      <t>(</t>
    </r>
    <r>
      <rPr>
        <b/>
        <sz val="11"/>
        <color rgb="FF000000"/>
        <rFont val="DejaVu Sans"/>
        <family val="2"/>
      </rPr>
      <t>人</t>
    </r>
    <r>
      <rPr>
        <b/>
        <sz val="11"/>
        <color rgb="FF000000"/>
        <rFont val="ＭＳ ゴシック"/>
        <family val="3"/>
      </rPr>
      <t>/km</t>
    </r>
    <r>
      <rPr>
        <b/>
        <vertAlign val="superscript"/>
        <sz val="11"/>
        <color rgb="FF000000"/>
        <rFont val="ＭＳ ゴシック"/>
        <family val="3"/>
      </rPr>
      <t>2</t>
    </r>
    <r>
      <rPr>
        <b/>
        <sz val="11"/>
        <color rgb="FF000000"/>
        <rFont val="ＭＳ ゴシック"/>
        <family val="3"/>
      </rPr>
      <t>)</t>
    </r>
  </si>
  <si>
    <t>グラフ凡例</t>
  </si>
  <si>
    <t>■</t>
  </si>
  <si>
    <t>当該団体値（当該値）</t>
  </si>
  <si>
    <r>
      <rPr>
        <b/>
        <sz val="11"/>
        <color rgb="FF000000"/>
        <rFont val="DejaVu Sans"/>
        <family val="2"/>
      </rPr>
      <t>資金不足比率</t>
    </r>
    <r>
      <rPr>
        <b/>
        <sz val="11"/>
        <color rgb="FF000000"/>
        <rFont val="ＭＳ ゴシック"/>
        <family val="3"/>
      </rPr>
      <t>(</t>
    </r>
    <r>
      <rPr>
        <b/>
        <sz val="11"/>
        <color rgb="FF000000"/>
        <rFont val="DejaVu Sans"/>
        <family val="2"/>
      </rPr>
      <t>％</t>
    </r>
    <r>
      <rPr>
        <b/>
        <sz val="11"/>
        <color rgb="FF000000"/>
        <rFont val="ＭＳ ゴシック"/>
        <family val="3"/>
      </rPr>
      <t>)</t>
    </r>
  </si>
  <si>
    <r>
      <rPr>
        <b/>
        <sz val="11"/>
        <color rgb="FF000000"/>
        <rFont val="DejaVu Sans"/>
        <family val="2"/>
      </rPr>
      <t>自己資本構成比率</t>
    </r>
    <r>
      <rPr>
        <b/>
        <sz val="11"/>
        <color rgb="FF000000"/>
        <rFont val="ＭＳ ゴシック"/>
        <family val="3"/>
      </rPr>
      <t>(</t>
    </r>
    <r>
      <rPr>
        <b/>
        <sz val="11"/>
        <color rgb="FF000000"/>
        <rFont val="DejaVu Sans"/>
        <family val="2"/>
      </rPr>
      <t>％</t>
    </r>
    <r>
      <rPr>
        <b/>
        <sz val="11"/>
        <color rgb="FF000000"/>
        <rFont val="ＭＳ ゴシック"/>
        <family val="3"/>
      </rPr>
      <t>)</t>
    </r>
  </si>
  <si>
    <r>
      <rPr>
        <b/>
        <sz val="11"/>
        <color rgb="FF000000"/>
        <rFont val="DejaVu Sans"/>
        <family val="2"/>
      </rPr>
      <t>普及率</t>
    </r>
    <r>
      <rPr>
        <b/>
        <sz val="11"/>
        <color rgb="FF000000"/>
        <rFont val="ＭＳ ゴシック"/>
        <family val="3"/>
      </rPr>
      <t>(</t>
    </r>
    <r>
      <rPr>
        <b/>
        <sz val="11"/>
        <color rgb="FF000000"/>
        <rFont val="DejaVu Sans"/>
        <family val="2"/>
      </rPr>
      <t>％</t>
    </r>
    <r>
      <rPr>
        <b/>
        <sz val="11"/>
        <color rgb="FF000000"/>
        <rFont val="ＭＳ ゴシック"/>
        <family val="3"/>
      </rPr>
      <t>)</t>
    </r>
  </si>
  <si>
    <r>
      <rPr>
        <b/>
        <sz val="11"/>
        <color rgb="FF000000"/>
        <rFont val="DejaVu Sans"/>
        <family val="2"/>
      </rPr>
      <t>有収率</t>
    </r>
    <r>
      <rPr>
        <b/>
        <sz val="11"/>
        <color rgb="FF000000"/>
        <rFont val="ＭＳ ゴシック"/>
        <family val="3"/>
      </rPr>
      <t>(</t>
    </r>
    <r>
      <rPr>
        <b/>
        <sz val="11"/>
        <color rgb="FF000000"/>
        <rFont val="DejaVu Sans"/>
        <family val="2"/>
      </rPr>
      <t>％</t>
    </r>
    <r>
      <rPr>
        <b/>
        <sz val="11"/>
        <color rgb="FF000000"/>
        <rFont val="ＭＳ ゴシック"/>
        <family val="3"/>
      </rPr>
      <t>)</t>
    </r>
  </si>
  <si>
    <r>
      <rPr>
        <b/>
        <sz val="11"/>
        <color rgb="FF000000"/>
        <rFont val="ＭＳ ゴシック"/>
        <family val="3"/>
      </rPr>
      <t>1</t>
    </r>
    <r>
      <rPr>
        <b/>
        <sz val="11"/>
        <color rgb="FF000000"/>
        <rFont val="DejaVu Sans"/>
        <family val="2"/>
      </rPr>
      <t>か月</t>
    </r>
    <r>
      <rPr>
        <b/>
        <sz val="11"/>
        <color rgb="FF000000"/>
        <rFont val="ＭＳ ゴシック"/>
        <family val="3"/>
      </rPr>
      <t>20</t>
    </r>
    <r>
      <rPr>
        <b/>
        <sz val="11"/>
        <color rgb="FF000000"/>
        <rFont val="DejaVu Sans"/>
        <family val="2"/>
      </rPr>
      <t>ｍ</t>
    </r>
    <r>
      <rPr>
        <b/>
        <vertAlign val="superscript"/>
        <sz val="12"/>
        <color rgb="FF000000"/>
        <rFont val="ＭＳ ゴシック"/>
        <family val="3"/>
      </rPr>
      <t>3</t>
    </r>
    <r>
      <rPr>
        <b/>
        <sz val="11"/>
        <color rgb="FF000000"/>
        <rFont val="DejaVu Sans"/>
        <family val="2"/>
      </rPr>
      <t>当たり家庭料金</t>
    </r>
    <r>
      <rPr>
        <b/>
        <sz val="11"/>
        <color rgb="FF000000"/>
        <rFont val="ＭＳ ゴシック"/>
        <family val="3"/>
      </rPr>
      <t>(</t>
    </r>
    <r>
      <rPr>
        <b/>
        <sz val="11"/>
        <color rgb="FF000000"/>
        <rFont val="DejaVu Sans"/>
        <family val="2"/>
      </rPr>
      <t>円</t>
    </r>
    <r>
      <rPr>
        <b/>
        <sz val="11"/>
        <color rgb="FF000000"/>
        <rFont val="ＭＳ ゴシック"/>
        <family val="3"/>
      </rPr>
      <t>)</t>
    </r>
  </si>
  <si>
    <r>
      <rPr>
        <b/>
        <sz val="11"/>
        <color rgb="FF000000"/>
        <rFont val="DejaVu Sans"/>
        <family val="2"/>
      </rPr>
      <t>処理区域内人口</t>
    </r>
    <r>
      <rPr>
        <b/>
        <sz val="11"/>
        <color rgb="FF000000"/>
        <rFont val="ＭＳ ゴシック"/>
        <family val="3"/>
      </rPr>
      <t>(</t>
    </r>
    <r>
      <rPr>
        <b/>
        <sz val="11"/>
        <color rgb="FF000000"/>
        <rFont val="DejaVu Sans"/>
        <family val="2"/>
      </rPr>
      <t>人</t>
    </r>
    <r>
      <rPr>
        <b/>
        <sz val="11"/>
        <color rgb="FF000000"/>
        <rFont val="ＭＳ ゴシック"/>
        <family val="3"/>
      </rPr>
      <t>)</t>
    </r>
  </si>
  <si>
    <r>
      <rPr>
        <b/>
        <sz val="11"/>
        <color rgb="FF000000"/>
        <rFont val="DejaVu Sans"/>
        <family val="2"/>
      </rPr>
      <t>処理区域面積</t>
    </r>
    <r>
      <rPr>
        <b/>
        <sz val="11"/>
        <color rgb="FF000000"/>
        <rFont val="ＭＳ ゴシック"/>
        <family val="3"/>
      </rPr>
      <t>(km</t>
    </r>
    <r>
      <rPr>
        <b/>
        <vertAlign val="superscript"/>
        <sz val="11"/>
        <color rgb="FF000000"/>
        <rFont val="ＭＳ ゴシック"/>
        <family val="3"/>
      </rPr>
      <t>2</t>
    </r>
    <r>
      <rPr>
        <b/>
        <sz val="11"/>
        <color rgb="FF000000"/>
        <rFont val="ＭＳ ゴシック"/>
        <family val="3"/>
      </rPr>
      <t>)</t>
    </r>
  </si>
  <si>
    <r>
      <rPr>
        <b/>
        <sz val="11"/>
        <color rgb="FF000000"/>
        <rFont val="DejaVu Sans"/>
        <family val="2"/>
      </rPr>
      <t>処理区域内人口密度</t>
    </r>
    <r>
      <rPr>
        <b/>
        <sz val="11"/>
        <color rgb="FF000000"/>
        <rFont val="ＭＳ ゴシック"/>
        <family val="3"/>
      </rPr>
      <t>(</t>
    </r>
    <r>
      <rPr>
        <b/>
        <sz val="11"/>
        <color rgb="FF000000"/>
        <rFont val="DejaVu Sans"/>
        <family val="2"/>
      </rPr>
      <t>人</t>
    </r>
    <r>
      <rPr>
        <b/>
        <sz val="11"/>
        <color rgb="FF000000"/>
        <rFont val="ＭＳ ゴシック"/>
        <family val="3"/>
      </rPr>
      <t>/km</t>
    </r>
    <r>
      <rPr>
        <b/>
        <vertAlign val="superscript"/>
        <sz val="11"/>
        <color rgb="FF000000"/>
        <rFont val="ＭＳ ゴシック"/>
        <family val="3"/>
      </rPr>
      <t>2</t>
    </r>
    <r>
      <rPr>
        <b/>
        <sz val="11"/>
        <color rgb="FF000000"/>
        <rFont val="ＭＳ ゴシック"/>
        <family val="3"/>
      </rPr>
      <t>)</t>
    </r>
  </si>
  <si>
    <t>－</t>
  </si>
  <si>
    <t>類似団体平均値（平均値）</t>
  </si>
  <si>
    <t>【】</t>
  </si>
  <si>
    <r>
      <rPr>
        <b/>
        <sz val="11"/>
        <color rgb="FF000000"/>
        <rFont val="DejaVu Sans"/>
        <family val="2"/>
      </rPr>
      <t>令和</t>
    </r>
    <r>
      <rPr>
        <b/>
        <sz val="11"/>
        <color rgb="FF000000"/>
        <rFont val="ＭＳ ゴシック"/>
        <family val="3"/>
      </rPr>
      <t>2</t>
    </r>
    <r>
      <rPr>
        <b/>
        <sz val="11"/>
        <color rgb="FF000000"/>
        <rFont val="DejaVu Sans"/>
        <family val="2"/>
      </rPr>
      <t>年度全国平均</t>
    </r>
  </si>
  <si>
    <t>分析欄</t>
  </si>
  <si>
    <r>
      <rPr>
        <b/>
        <sz val="14"/>
        <color rgb="FF000000"/>
        <rFont val="ＭＳ ゴシック"/>
        <family val="3"/>
      </rPr>
      <t xml:space="preserve">1. </t>
    </r>
    <r>
      <rPr>
        <b/>
        <sz val="14"/>
        <color rgb="FF000000"/>
        <rFont val="DejaVu Sans"/>
        <family val="2"/>
      </rPr>
      <t>経営の健全性・効率性</t>
    </r>
  </si>
  <si>
    <r>
      <rPr>
        <b/>
        <sz val="12"/>
        <color rgb="FF000000"/>
        <rFont val="ＭＳ ゴシック"/>
        <family val="3"/>
      </rPr>
      <t xml:space="preserve">1. </t>
    </r>
    <r>
      <rPr>
        <b/>
        <sz val="12"/>
        <color rgb="FF000000"/>
        <rFont val="DejaVu Sans"/>
        <family val="2"/>
      </rPr>
      <t>経営の健全性・効率性について</t>
    </r>
  </si>
  <si>
    <r>
      <rPr>
        <b/>
        <sz val="12"/>
        <color rgb="FF000000"/>
        <rFont val="ＭＳ ゴシック"/>
        <family val="3"/>
      </rPr>
      <t xml:space="preserve">2. </t>
    </r>
    <r>
      <rPr>
        <b/>
        <sz val="12"/>
        <color rgb="FF000000"/>
        <rFont val="DejaVu Sans"/>
        <family val="2"/>
      </rPr>
      <t>老朽化の状況について</t>
    </r>
  </si>
  <si>
    <r>
      <rPr>
        <sz val="11"/>
        <color rgb="FF000000"/>
        <rFont val="DejaVu Sans"/>
        <family val="2"/>
      </rPr>
      <t>　管渠改善率については、耐用年数を経過した管渠がないため、管渠の更新を実施していない。今後は吉川市下水道事業経営戦略（令和</t>
    </r>
    <r>
      <rPr>
        <sz val="11"/>
        <color rgb="FF000000"/>
        <rFont val="ＭＳ ゴシック"/>
        <family val="3"/>
      </rPr>
      <t>2</t>
    </r>
    <r>
      <rPr>
        <sz val="11"/>
        <color rgb="FF000000"/>
        <rFont val="DejaVu Sans"/>
        <family val="2"/>
      </rPr>
      <t>年度策定）に基づき、計画的に管渠の維持管理及び更新を図る。</t>
    </r>
  </si>
  <si>
    <r>
      <rPr>
        <b/>
        <sz val="14"/>
        <color rgb="FF000000"/>
        <rFont val="ＭＳ ゴシック"/>
        <family val="3"/>
      </rPr>
      <t xml:space="preserve">2. </t>
    </r>
    <r>
      <rPr>
        <b/>
        <sz val="14"/>
        <color rgb="FF000000"/>
        <rFont val="DejaVu Sans"/>
        <family val="2"/>
      </rPr>
      <t>老朽化の状況</t>
    </r>
  </si>
  <si>
    <t>全体総括</t>
  </si>
  <si>
    <r>
      <rPr>
        <sz val="11"/>
        <color rgb="FF000000"/>
        <rFont val="DejaVu Sans"/>
        <family val="2"/>
      </rPr>
      <t>　現在のところ、流動比率を除いた各指標が類似団体平均値及び全国平均値を上回っており、適切な経営状態であると考える。
　今後については、汚水処理費の増加や、管渠及びポンプ施設の耐震化工事に対応するため、吉川市下水道事業経営戦略（令和</t>
    </r>
    <r>
      <rPr>
        <sz val="11"/>
        <color rgb="FF000000"/>
        <rFont val="ＭＳ ゴシック"/>
        <family val="3"/>
      </rPr>
      <t>2</t>
    </r>
    <r>
      <rPr>
        <sz val="11"/>
        <color rgb="FF000000"/>
        <rFont val="DejaVu Sans"/>
        <family val="2"/>
      </rPr>
      <t>年度策定）に基づき、計画的に事業を実施していく。</t>
    </r>
  </si>
  <si>
    <t>※　「経常収支比率」、「累積欠損金比率」、「流動比率」、「有形固定資産減価償却率」及び「管渠老朽化率」については、法非適用企業では算出できないため、法適用企業のみの類似団体平均値及び全国平均を算出しています。</t>
  </si>
  <si>
    <t>全国平均</t>
  </si>
  <si>
    <t>1①</t>
  </si>
  <si>
    <t>1②</t>
  </si>
  <si>
    <t>1③</t>
  </si>
  <si>
    <t>1④</t>
  </si>
  <si>
    <t>1⑤</t>
  </si>
  <si>
    <t>1⑥</t>
  </si>
  <si>
    <t>1⑦</t>
  </si>
  <si>
    <t>1⑧</t>
  </si>
  <si>
    <t>2①</t>
  </si>
  <si>
    <t>2②</t>
  </si>
  <si>
    <t>2③</t>
  </si>
  <si>
    <r>
      <rPr>
        <sz val="11"/>
        <color rgb="FF000000"/>
        <rFont val="DejaVu Sans"/>
        <family val="2"/>
      </rPr>
      <t>下水道事業</t>
    </r>
    <r>
      <rPr>
        <sz val="11"/>
        <color rgb="FF000000"/>
        <rFont val="ＭＳ Ｐゴシック"/>
        <family val="2"/>
      </rPr>
      <t>(</t>
    </r>
    <r>
      <rPr>
        <sz val="11"/>
        <color rgb="FF000000"/>
        <rFont val="DejaVu Sans"/>
        <family val="2"/>
      </rPr>
      <t>法適用</t>
    </r>
    <r>
      <rPr>
        <sz val="11"/>
        <color rgb="FF000000"/>
        <rFont val="ＭＳ Ｐゴシック"/>
        <family val="2"/>
      </rPr>
      <t>)</t>
    </r>
  </si>
  <si>
    <t>項番</t>
  </si>
  <si>
    <t>大項目</t>
  </si>
  <si>
    <t>年度</t>
  </si>
  <si>
    <r>
      <rPr>
        <sz val="11"/>
        <color rgb="FF000000"/>
        <rFont val="DejaVu Sans"/>
        <family val="2"/>
      </rPr>
      <t>団体</t>
    </r>
    <r>
      <rPr>
        <sz val="11"/>
        <color rgb="FF000000"/>
        <rFont val="ＭＳ Ｐゴシック"/>
        <family val="2"/>
      </rPr>
      <t>CD</t>
    </r>
  </si>
  <si>
    <r>
      <rPr>
        <sz val="11"/>
        <color rgb="FF000000"/>
        <rFont val="DejaVu Sans"/>
        <family val="2"/>
      </rPr>
      <t>業務</t>
    </r>
    <r>
      <rPr>
        <sz val="11"/>
        <color rgb="FF000000"/>
        <rFont val="ＭＳ Ｐゴシック"/>
        <family val="2"/>
      </rPr>
      <t>CD</t>
    </r>
  </si>
  <si>
    <r>
      <rPr>
        <sz val="11"/>
        <color rgb="FF000000"/>
        <rFont val="DejaVu Sans"/>
        <family val="2"/>
      </rPr>
      <t>業種</t>
    </r>
    <r>
      <rPr>
        <sz val="11"/>
        <color rgb="FF000000"/>
        <rFont val="ＭＳ Ｐゴシック"/>
        <family val="2"/>
      </rPr>
      <t>CD</t>
    </r>
  </si>
  <si>
    <r>
      <rPr>
        <sz val="11"/>
        <color rgb="FF000000"/>
        <rFont val="DejaVu Sans"/>
        <family val="2"/>
      </rPr>
      <t>事業</t>
    </r>
    <r>
      <rPr>
        <sz val="11"/>
        <color rgb="FF000000"/>
        <rFont val="ＭＳ Ｐゴシック"/>
        <family val="2"/>
      </rPr>
      <t>CD</t>
    </r>
  </si>
  <si>
    <r>
      <rPr>
        <sz val="11"/>
        <color rgb="FF000000"/>
        <rFont val="DejaVu Sans"/>
        <family val="2"/>
      </rPr>
      <t>施設</t>
    </r>
    <r>
      <rPr>
        <sz val="11"/>
        <color rgb="FF000000"/>
        <rFont val="ＭＳ Ｐゴシック"/>
        <family val="2"/>
      </rPr>
      <t>CD</t>
    </r>
  </si>
  <si>
    <t>基本情報</t>
  </si>
  <si>
    <r>
      <rPr>
        <sz val="11"/>
        <color rgb="FF000000"/>
        <rFont val="ＭＳ Ｐゴシック"/>
        <family val="2"/>
      </rPr>
      <t xml:space="preserve">1. </t>
    </r>
    <r>
      <rPr>
        <sz val="11"/>
        <color rgb="FF000000"/>
        <rFont val="DejaVu Sans"/>
        <family val="2"/>
      </rPr>
      <t>経営の健全性・効率性</t>
    </r>
  </si>
  <si>
    <r>
      <rPr>
        <sz val="11"/>
        <color rgb="FF000000"/>
        <rFont val="ＭＳ Ｐゴシック"/>
        <family val="2"/>
      </rPr>
      <t xml:space="preserve">2. </t>
    </r>
    <r>
      <rPr>
        <sz val="11"/>
        <color rgb="FF000000"/>
        <rFont val="DejaVu Sans"/>
        <family val="2"/>
      </rPr>
      <t>老朽化の状況</t>
    </r>
  </si>
  <si>
    <t>中項目</t>
  </si>
  <si>
    <r>
      <rPr>
        <sz val="11"/>
        <color rgb="FF000000"/>
        <rFont val="DejaVu Sans"/>
        <family val="2"/>
      </rPr>
      <t>①経常収支比率</t>
    </r>
    <r>
      <rPr>
        <sz val="11"/>
        <color rgb="FF000000"/>
        <rFont val="ＭＳ Ｐゴシック"/>
        <family val="2"/>
      </rPr>
      <t>(</t>
    </r>
    <r>
      <rPr>
        <sz val="11"/>
        <color rgb="FF000000"/>
        <rFont val="DejaVu Sans"/>
        <family val="2"/>
      </rPr>
      <t>％</t>
    </r>
    <r>
      <rPr>
        <sz val="11"/>
        <color rgb="FF000000"/>
        <rFont val="ＭＳ Ｐゴシック"/>
        <family val="2"/>
      </rPr>
      <t>)</t>
    </r>
  </si>
  <si>
    <r>
      <rPr>
        <sz val="11"/>
        <color rgb="FF000000"/>
        <rFont val="DejaVu Sans"/>
        <family val="2"/>
      </rPr>
      <t>②累積欠損金比率</t>
    </r>
    <r>
      <rPr>
        <sz val="11"/>
        <color rgb="FF000000"/>
        <rFont val="ＭＳ Ｐゴシック"/>
        <family val="2"/>
      </rPr>
      <t>(</t>
    </r>
    <r>
      <rPr>
        <sz val="11"/>
        <color rgb="FF000000"/>
        <rFont val="DejaVu Sans"/>
        <family val="2"/>
      </rPr>
      <t>％</t>
    </r>
    <r>
      <rPr>
        <sz val="11"/>
        <color rgb="FF000000"/>
        <rFont val="ＭＳ Ｐゴシック"/>
        <family val="2"/>
      </rPr>
      <t>)</t>
    </r>
  </si>
  <si>
    <r>
      <rPr>
        <sz val="11"/>
        <color rgb="FF000000"/>
        <rFont val="DejaVu Sans"/>
        <family val="2"/>
      </rPr>
      <t>③流動比率</t>
    </r>
    <r>
      <rPr>
        <sz val="11"/>
        <color rgb="FF000000"/>
        <rFont val="ＭＳ Ｐゴシック"/>
        <family val="2"/>
      </rPr>
      <t>(</t>
    </r>
    <r>
      <rPr>
        <sz val="11"/>
        <color rgb="FF000000"/>
        <rFont val="DejaVu Sans"/>
        <family val="2"/>
      </rPr>
      <t>％</t>
    </r>
    <r>
      <rPr>
        <sz val="11"/>
        <color rgb="FF000000"/>
        <rFont val="ＭＳ Ｐゴシック"/>
        <family val="2"/>
      </rPr>
      <t>)</t>
    </r>
  </si>
  <si>
    <r>
      <rPr>
        <sz val="11"/>
        <color rgb="FF000000"/>
        <rFont val="DejaVu Sans"/>
        <family val="2"/>
      </rPr>
      <t>④企業債残高対事業規模比率</t>
    </r>
    <r>
      <rPr>
        <sz val="11"/>
        <color rgb="FF000000"/>
        <rFont val="ＭＳ Ｐゴシック"/>
        <family val="2"/>
      </rPr>
      <t>(</t>
    </r>
    <r>
      <rPr>
        <sz val="11"/>
        <color rgb="FF000000"/>
        <rFont val="DejaVu Sans"/>
        <family val="2"/>
      </rPr>
      <t>％</t>
    </r>
    <r>
      <rPr>
        <sz val="11"/>
        <color rgb="FF000000"/>
        <rFont val="ＭＳ Ｐゴシック"/>
        <family val="2"/>
      </rPr>
      <t>)</t>
    </r>
  </si>
  <si>
    <r>
      <rPr>
        <sz val="11"/>
        <color rgb="FF000000"/>
        <rFont val="DejaVu Sans"/>
        <family val="2"/>
      </rPr>
      <t>⑤経費回収率</t>
    </r>
    <r>
      <rPr>
        <sz val="11"/>
        <color rgb="FF000000"/>
        <rFont val="ＭＳ Ｐゴシック"/>
        <family val="2"/>
      </rPr>
      <t>(</t>
    </r>
    <r>
      <rPr>
        <sz val="11"/>
        <color rgb="FF000000"/>
        <rFont val="DejaVu Sans"/>
        <family val="2"/>
      </rPr>
      <t>％</t>
    </r>
    <r>
      <rPr>
        <sz val="11"/>
        <color rgb="FF000000"/>
        <rFont val="ＭＳ Ｐゴシック"/>
        <family val="2"/>
      </rPr>
      <t>)</t>
    </r>
  </si>
  <si>
    <r>
      <rPr>
        <sz val="11"/>
        <color rgb="FF000000"/>
        <rFont val="DejaVu Sans"/>
        <family val="2"/>
      </rPr>
      <t>⑥汚水処理原価</t>
    </r>
    <r>
      <rPr>
        <sz val="11"/>
        <color rgb="FF000000"/>
        <rFont val="ＭＳ Ｐゴシック"/>
        <family val="2"/>
      </rPr>
      <t>(</t>
    </r>
    <r>
      <rPr>
        <sz val="11"/>
        <color rgb="FF000000"/>
        <rFont val="DejaVu Sans"/>
        <family val="2"/>
      </rPr>
      <t>円</t>
    </r>
    <r>
      <rPr>
        <sz val="11"/>
        <color rgb="FF000000"/>
        <rFont val="ＭＳ Ｐゴシック"/>
        <family val="2"/>
      </rPr>
      <t>)</t>
    </r>
  </si>
  <si>
    <r>
      <rPr>
        <sz val="11"/>
        <color rgb="FF000000"/>
        <rFont val="DejaVu Sans"/>
        <family val="2"/>
      </rPr>
      <t>⑦施設利用率</t>
    </r>
    <r>
      <rPr>
        <sz val="11"/>
        <color rgb="FF000000"/>
        <rFont val="ＭＳ Ｐゴシック"/>
        <family val="2"/>
      </rPr>
      <t>(</t>
    </r>
    <r>
      <rPr>
        <sz val="11"/>
        <color rgb="FF000000"/>
        <rFont val="DejaVu Sans"/>
        <family val="2"/>
      </rPr>
      <t>％</t>
    </r>
    <r>
      <rPr>
        <sz val="11"/>
        <color rgb="FF000000"/>
        <rFont val="ＭＳ Ｐゴシック"/>
        <family val="2"/>
      </rPr>
      <t>)</t>
    </r>
  </si>
  <si>
    <r>
      <rPr>
        <sz val="11"/>
        <color rgb="FF000000"/>
        <rFont val="DejaVu Sans"/>
        <family val="2"/>
      </rPr>
      <t>⑧水洗化率</t>
    </r>
    <r>
      <rPr>
        <sz val="11"/>
        <color rgb="FF000000"/>
        <rFont val="ＭＳ Ｐゴシック"/>
        <family val="2"/>
      </rPr>
      <t>(</t>
    </r>
    <r>
      <rPr>
        <sz val="11"/>
        <color rgb="FF000000"/>
        <rFont val="DejaVu Sans"/>
        <family val="2"/>
      </rPr>
      <t>％</t>
    </r>
    <r>
      <rPr>
        <sz val="11"/>
        <color rgb="FF000000"/>
        <rFont val="ＭＳ Ｐゴシック"/>
        <family val="2"/>
      </rPr>
      <t>)</t>
    </r>
  </si>
  <si>
    <r>
      <rPr>
        <sz val="11"/>
        <color rgb="FF000000"/>
        <rFont val="DejaVu Sans"/>
        <family val="2"/>
      </rPr>
      <t>①有形固定資産減価償却率</t>
    </r>
    <r>
      <rPr>
        <sz val="11"/>
        <color rgb="FF000000"/>
        <rFont val="ＭＳ Ｐゴシック"/>
        <family val="2"/>
      </rPr>
      <t>(</t>
    </r>
    <r>
      <rPr>
        <sz val="11"/>
        <color rgb="FF000000"/>
        <rFont val="DejaVu Sans"/>
        <family val="2"/>
      </rPr>
      <t>％</t>
    </r>
    <r>
      <rPr>
        <sz val="11"/>
        <color rgb="FF000000"/>
        <rFont val="ＭＳ Ｐゴシック"/>
        <family val="2"/>
      </rPr>
      <t>)</t>
    </r>
  </si>
  <si>
    <r>
      <rPr>
        <sz val="11"/>
        <color rgb="FF000000"/>
        <rFont val="DejaVu Sans"/>
        <family val="2"/>
      </rPr>
      <t>②管渠老朽化率</t>
    </r>
    <r>
      <rPr>
        <sz val="11"/>
        <color rgb="FF000000"/>
        <rFont val="ＭＳ Ｐゴシック"/>
        <family val="2"/>
      </rPr>
      <t>(</t>
    </r>
    <r>
      <rPr>
        <sz val="11"/>
        <color rgb="FF000000"/>
        <rFont val="DejaVu Sans"/>
        <family val="2"/>
      </rPr>
      <t>％</t>
    </r>
    <r>
      <rPr>
        <sz val="11"/>
        <color rgb="FF000000"/>
        <rFont val="ＭＳ Ｐゴシック"/>
        <family val="2"/>
      </rPr>
      <t>)</t>
    </r>
  </si>
  <si>
    <r>
      <rPr>
        <sz val="11"/>
        <color rgb="FF000000"/>
        <rFont val="DejaVu Sans"/>
        <family val="2"/>
      </rPr>
      <t>③管渠改善率</t>
    </r>
    <r>
      <rPr>
        <sz val="11"/>
        <color rgb="FF000000"/>
        <rFont val="ＭＳ Ｐゴシック"/>
        <family val="2"/>
      </rPr>
      <t>(</t>
    </r>
    <r>
      <rPr>
        <sz val="11"/>
        <color rgb="FF000000"/>
        <rFont val="DejaVu Sans"/>
        <family val="2"/>
      </rPr>
      <t>％</t>
    </r>
    <r>
      <rPr>
        <sz val="11"/>
        <color rgb="FF000000"/>
        <rFont val="ＭＳ Ｐゴシック"/>
        <family val="2"/>
      </rPr>
      <t>)</t>
    </r>
  </si>
  <si>
    <t>小項目</t>
  </si>
  <si>
    <t>都道府県名</t>
  </si>
  <si>
    <t>法適・法非適</t>
  </si>
  <si>
    <t>業種名称</t>
  </si>
  <si>
    <t>事業名称</t>
  </si>
  <si>
    <t>類似団体</t>
  </si>
  <si>
    <t>資金不足比率</t>
  </si>
  <si>
    <t>自己資本構成比率</t>
  </si>
  <si>
    <t>普及率</t>
  </si>
  <si>
    <t>有収率</t>
  </si>
  <si>
    <r>
      <rPr>
        <sz val="11"/>
        <color rgb="FF000000"/>
        <rFont val="ＭＳ Ｐゴシック"/>
        <family val="2"/>
      </rPr>
      <t>1</t>
    </r>
    <r>
      <rPr>
        <sz val="11"/>
        <color rgb="FF000000"/>
        <rFont val="DejaVu Sans"/>
        <family val="2"/>
      </rPr>
      <t>ヶ月</t>
    </r>
    <r>
      <rPr>
        <sz val="11"/>
        <color rgb="FF000000"/>
        <rFont val="ＭＳ Ｐゴシック"/>
        <family val="2"/>
      </rPr>
      <t>20</t>
    </r>
    <r>
      <rPr>
        <sz val="11"/>
        <color rgb="FF000000"/>
        <rFont val="DejaVu Sans"/>
        <family val="2"/>
      </rPr>
      <t>㎥当たり家庭料金</t>
    </r>
  </si>
  <si>
    <t>人口</t>
  </si>
  <si>
    <t>面積</t>
  </si>
  <si>
    <t>人口密度</t>
  </si>
  <si>
    <t>処理区域内人口</t>
  </si>
  <si>
    <t>処理区域面積</t>
  </si>
  <si>
    <t>処理区域内人口密度</t>
  </si>
  <si>
    <r>
      <rPr>
        <sz val="11"/>
        <color rgb="FF000000"/>
        <rFont val="DejaVu Sans"/>
        <family val="2"/>
      </rPr>
      <t>比率</t>
    </r>
    <r>
      <rPr>
        <sz val="11"/>
        <color rgb="FF000000"/>
        <rFont val="ＭＳ Ｐゴシック"/>
        <family val="2"/>
      </rPr>
      <t>(N-4)</t>
    </r>
  </si>
  <si>
    <r>
      <rPr>
        <sz val="11"/>
        <color rgb="FF000000"/>
        <rFont val="DejaVu Sans"/>
        <family val="2"/>
      </rPr>
      <t>比率</t>
    </r>
    <r>
      <rPr>
        <sz val="11"/>
        <color rgb="FF000000"/>
        <rFont val="ＭＳ Ｐゴシック"/>
        <family val="2"/>
      </rPr>
      <t>(N-3)</t>
    </r>
  </si>
  <si>
    <r>
      <rPr>
        <sz val="11"/>
        <color rgb="FF000000"/>
        <rFont val="DejaVu Sans"/>
        <family val="2"/>
      </rPr>
      <t>比率</t>
    </r>
    <r>
      <rPr>
        <sz val="11"/>
        <color rgb="FF000000"/>
        <rFont val="ＭＳ Ｐゴシック"/>
        <family val="2"/>
      </rPr>
      <t>(N-2)</t>
    </r>
  </si>
  <si>
    <r>
      <rPr>
        <sz val="11"/>
        <color rgb="FF000000"/>
        <rFont val="DejaVu Sans"/>
        <family val="2"/>
      </rPr>
      <t>比率</t>
    </r>
    <r>
      <rPr>
        <sz val="11"/>
        <color rgb="FF000000"/>
        <rFont val="ＭＳ Ｐゴシック"/>
        <family val="2"/>
      </rPr>
      <t>(N-1)</t>
    </r>
  </si>
  <si>
    <r>
      <rPr>
        <sz val="11"/>
        <color rgb="FF000000"/>
        <rFont val="DejaVu Sans"/>
        <family val="2"/>
      </rPr>
      <t>比率</t>
    </r>
    <r>
      <rPr>
        <sz val="11"/>
        <color rgb="FF000000"/>
        <rFont val="ＭＳ Ｐゴシック"/>
        <family val="2"/>
      </rPr>
      <t>(N)</t>
    </r>
  </si>
  <si>
    <r>
      <rPr>
        <sz val="11"/>
        <color rgb="FF000000"/>
        <rFont val="DejaVu Sans"/>
        <family val="2"/>
      </rPr>
      <t>類似団体平均</t>
    </r>
    <r>
      <rPr>
        <sz val="11"/>
        <color rgb="FF000000"/>
        <rFont val="ＭＳ Ｐゴシック"/>
        <family val="2"/>
      </rPr>
      <t>(N-4)</t>
    </r>
  </si>
  <si>
    <r>
      <rPr>
        <sz val="11"/>
        <color rgb="FF000000"/>
        <rFont val="DejaVu Sans"/>
        <family val="2"/>
      </rPr>
      <t>類似団体平均</t>
    </r>
    <r>
      <rPr>
        <sz val="11"/>
        <color rgb="FF000000"/>
        <rFont val="ＭＳ Ｐゴシック"/>
        <family val="2"/>
      </rPr>
      <t>(N-3)</t>
    </r>
  </si>
  <si>
    <r>
      <rPr>
        <sz val="11"/>
        <color rgb="FF000000"/>
        <rFont val="DejaVu Sans"/>
        <family val="2"/>
      </rPr>
      <t>類似団体平均</t>
    </r>
    <r>
      <rPr>
        <sz val="11"/>
        <color rgb="FF000000"/>
        <rFont val="ＭＳ Ｐゴシック"/>
        <family val="2"/>
      </rPr>
      <t>(N-2)</t>
    </r>
  </si>
  <si>
    <r>
      <rPr>
        <sz val="11"/>
        <color rgb="FF000000"/>
        <rFont val="DejaVu Sans"/>
        <family val="2"/>
      </rPr>
      <t>類似団体平均</t>
    </r>
    <r>
      <rPr>
        <sz val="11"/>
        <color rgb="FF000000"/>
        <rFont val="ＭＳ Ｐゴシック"/>
        <family val="2"/>
      </rPr>
      <t>(N-1)</t>
    </r>
  </si>
  <si>
    <r>
      <rPr>
        <sz val="11"/>
        <color rgb="FF000000"/>
        <rFont val="DejaVu Sans"/>
        <family val="2"/>
      </rPr>
      <t>類似団体平均</t>
    </r>
    <r>
      <rPr>
        <sz val="11"/>
        <color rgb="FF000000"/>
        <rFont val="ＭＳ Ｐゴシック"/>
        <family val="2"/>
      </rPr>
      <t>(N)</t>
    </r>
  </si>
  <si>
    <t>参照用</t>
  </si>
  <si>
    <t>埼玉県　吉川市</t>
  </si>
  <si>
    <t>法適用</t>
  </si>
  <si>
    <t>下水道事業</t>
  </si>
  <si>
    <t>公共下水道</t>
  </si>
  <si>
    <t>Bb2</t>
  </si>
  <si>
    <t>非設置</t>
  </si>
  <si>
    <t>-</t>
  </si>
  <si>
    <t>Ｎ－４年度</t>
  </si>
  <si>
    <t>Ｎ－３年度</t>
  </si>
  <si>
    <t>Ｎ－２年度</t>
  </si>
  <si>
    <t>Ｎ－１年度</t>
  </si>
  <si>
    <t>Ｎ年度</t>
  </si>
  <si>
    <t>←年数補正</t>
  </si>
  <si>
    <t>←日数補正</t>
  </si>
  <si>
    <t>"H"yy</t>
  </si>
  <si>
    <t>"R"dd</t>
  </si>
  <si>
    <t>←書式設定</t>
  </si>
  <si>
    <r>
      <rPr>
        <sz val="11"/>
        <color rgb="FF000000"/>
        <rFont val="ＭＳ Ｐゴシック"/>
        <family val="3"/>
        <charset val="128"/>
      </rPr>
      <t>・①経常収支比率については、単年度収支が黒字であることを意味する</t>
    </r>
    <r>
      <rPr>
        <sz val="11"/>
        <color rgb="FF000000"/>
        <rFont val="ＭＳ ゴシック"/>
        <family val="3"/>
      </rPr>
      <t>100</t>
    </r>
    <r>
      <rPr>
        <sz val="11"/>
        <color rgb="FF000000"/>
        <rFont val="ＭＳ Ｐゴシック"/>
        <family val="3"/>
        <charset val="128"/>
      </rPr>
      <t>％を超えており、適切な数値であると考える。今後についても吉川市下水道事業経営戦略（令和</t>
    </r>
    <r>
      <rPr>
        <sz val="11"/>
        <color rgb="FF000000"/>
        <rFont val="ＭＳ ゴシック"/>
        <family val="3"/>
      </rPr>
      <t>2</t>
    </r>
    <r>
      <rPr>
        <sz val="11"/>
        <color rgb="FF000000"/>
        <rFont val="ＭＳ Ｐゴシック"/>
        <family val="3"/>
        <charset val="128"/>
      </rPr>
      <t>年度策定）に基づき、適切な経営に努めていく。
・③流動比率については、平均値よりも下回っているものの、昨年度に比べて</t>
    </r>
    <r>
      <rPr>
        <sz val="11"/>
        <color rgb="FF000000"/>
        <rFont val="ＭＳ ゴシック"/>
        <family val="3"/>
      </rPr>
      <t>18.48</t>
    </r>
    <r>
      <rPr>
        <sz val="11"/>
        <color rgb="FF000000"/>
        <rFont val="ＭＳ Ｐゴシック"/>
        <family val="3"/>
        <charset val="128"/>
      </rPr>
      <t>ポイント向上している。今後、減価償却累計額が増加していくこと及び企業債償還金が減少傾向にあることから流動資産が増加するため、更に改善していくものと考える。
・④企業債残高対事業規模比率については、類似団体平均値や全国平均値以下の比率となっているため、適切な数値と考える。なお、企業債残高が減少傾向であるため、今後も減少傾向となると思われるが、既設管渠の更新時期には上昇に転じることが予測される。
・⑤経費回収率は、類似団体平均値及び全国平均値をともに大きく上回っており、適切な数値であると考える。今後についても吉川市下水道事業経営戦略に基づき、適切な支出に努め、経費回収率の維持を図る。
・⑥汚水処理原価は、類似団体平均値及び全国平均値をともに大きく下回っており、適切な数値であると考える。今後についても吉川市下水道事業経営戦略に基づき、適切な支出に努め、汚水処理原価の維持を図る。
・⑧水洗化率については、類似団体平均値及び全国平均値以上の数値となっている。今後についても未接続世帯への通知を実施し、水洗化率の向上を図る。</t>
    </r>
    <rPh sb="95" eb="96">
      <t>ツト</t>
    </rPh>
    <rPh sb="156" eb="158">
      <t>ゲンカ</t>
    </rPh>
    <rPh sb="158" eb="160">
      <t>ショウキャク</t>
    </rPh>
    <rPh sb="160" eb="163">
      <t>ルイケイガク</t>
    </rPh>
    <rPh sb="164" eb="166">
      <t>ゾウカ</t>
    </rPh>
    <rPh sb="172" eb="173">
      <t>オヨ</t>
    </rPh>
    <rPh sb="174" eb="176">
      <t>キギョウ</t>
    </rPh>
    <rPh sb="176" eb="177">
      <t>サイ</t>
    </rPh>
    <rPh sb="177" eb="179">
      <t>ショウカン</t>
    </rPh>
    <rPh sb="179" eb="180">
      <t>キン</t>
    </rPh>
    <rPh sb="181" eb="183">
      <t>ゲンショウ</t>
    </rPh>
    <rPh sb="183" eb="185">
      <t>ケイコウ</t>
    </rPh>
    <rPh sb="192" eb="194">
      <t>リュウドウ</t>
    </rPh>
    <rPh sb="194" eb="196">
      <t>シサン</t>
    </rPh>
    <rPh sb="197" eb="199">
      <t>ゾウカ</t>
    </rPh>
    <rPh sb="280" eb="282">
      <t>キギョウ</t>
    </rPh>
    <rPh sb="282" eb="283">
      <t>サイ</t>
    </rPh>
    <rPh sb="283" eb="285">
      <t>ザンダカ</t>
    </rPh>
    <rPh sb="286" eb="288">
      <t>ゲンショウ</t>
    </rPh>
    <rPh sb="288" eb="290">
      <t>ケイコウ</t>
    </rPh>
    <rPh sb="296" eb="298">
      <t>コンゴ</t>
    </rPh>
    <rPh sb="390" eb="392">
      <t>コンゴ</t>
    </rPh>
    <rPh sb="397" eb="400">
      <t>ヨシカワシ</t>
    </rPh>
    <rPh sb="400" eb="403">
      <t>ゲスイドウ</t>
    </rPh>
    <rPh sb="403" eb="405">
      <t>ジギョウ</t>
    </rPh>
    <rPh sb="405" eb="407">
      <t>ケイエイ</t>
    </rPh>
    <rPh sb="407" eb="409">
      <t>センリャク</t>
    </rPh>
    <rPh sb="410" eb="411">
      <t>モト</t>
    </rPh>
    <rPh sb="414" eb="416">
      <t>テキセツ</t>
    </rPh>
    <rPh sb="417" eb="419">
      <t>シシュツ</t>
    </rPh>
    <rPh sb="420" eb="421">
      <t>ツト</t>
    </rPh>
    <rPh sb="423" eb="425">
      <t>ケイヒ</t>
    </rPh>
    <rPh sb="425" eb="427">
      <t>カイシュウ</t>
    </rPh>
    <rPh sb="427" eb="428">
      <t>リツ</t>
    </rPh>
    <rPh sb="429" eb="431">
      <t>イジ</t>
    </rPh>
    <rPh sb="432" eb="433">
      <t>ハカ</t>
    </rPh>
    <rPh sb="520" eb="522">
      <t>オスイ</t>
    </rPh>
    <rPh sb="522" eb="524">
      <t>ショリ</t>
    </rPh>
    <rPh sb="524" eb="526">
      <t>ゲンカ</t>
    </rPh>
    <rPh sb="539" eb="540">
      <t>リツ</t>
    </rPh>
    <rPh sb="572" eb="574">
      <t>コンゴ</t>
    </rPh>
    <rPh sb="579" eb="582">
      <t>ミセツゾク</t>
    </rPh>
    <rPh sb="582" eb="584">
      <t>セタイ</t>
    </rPh>
    <rPh sb="586" eb="588">
      <t>ツウチ</t>
    </rPh>
    <rPh sb="589" eb="591">
      <t>ジッシ</t>
    </rPh>
    <rPh sb="593" eb="595">
      <t>スイセン</t>
    </rPh>
    <rPh sb="595" eb="596">
      <t>カ</t>
    </rPh>
    <rPh sb="596" eb="597">
      <t>リツ</t>
    </rPh>
    <rPh sb="598" eb="600">
      <t>コウジョウ</t>
    </rPh>
    <rPh sb="601" eb="602">
      <t>ハカ</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</si>
</sst>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
    <numFmt numFmtId="177" formatCode="#,##0.00;\△#,##0.00"/>
    <numFmt numFmtId="178" formatCode="#,##0\ ;[Red]\(#,##0\)"/>
    <numFmt numFmtId="179" formatCode="#,##0.00;\△#,##0.00;\-"/>
    <numFmt numFmtId="180" formatCode="0.00\ ;[Red]\(0.00\)"/>
    <numFmt numFmtId="181" formatCode="\Hyy"/>
    <numFmt numFmtId="182" formatCode="\Rdd"/>
  </numFmts>
  <fonts count="24">
    <font>
      <sz val="11"/>
      <color rgb="FF000000"/>
      <name val="ＭＳ Ｐゴシック"/>
      <family val="2"/>
    </font>
    <font>
      <b/>
      <sz val="11"/>
      <color rgb="FF000000"/>
      <name val="ＭＳ ゴシック"/>
      <family val="3"/>
    </font>
    <font>
      <sz val="11"/>
      <color rgb="FF000000"/>
      <name val="ＭＳ ゴシック"/>
      <family val="3"/>
    </font>
    <font>
      <b/>
      <sz val="24"/>
      <color rgb="FF000000"/>
      <name val="DejaVu Sans"/>
      <family val="2"/>
    </font>
    <font>
      <b/>
      <sz val="24"/>
      <color rgb="FF000000"/>
      <name val="ＭＳ ゴシック"/>
      <family val="3"/>
    </font>
    <font>
      <b/>
      <sz val="11"/>
      <color rgb="FF000000"/>
      <name val="DejaVu Sans"/>
      <family val="2"/>
    </font>
    <font>
      <b/>
      <vertAlign val="superscript"/>
      <sz val="11"/>
      <color rgb="FF000000"/>
      <name val="ＭＳ ゴシック"/>
      <family val="3"/>
    </font>
    <font>
      <b/>
      <sz val="14"/>
      <color rgb="FF000000"/>
      <name val="DejaVu Sans"/>
      <family val="2"/>
    </font>
    <font>
      <b/>
      <sz val="14"/>
      <color rgb="FF000000"/>
      <name val="ＭＳ ゴシック"/>
      <family val="3"/>
    </font>
    <font>
      <b/>
      <sz val="11"/>
      <color rgb="FF3366FF"/>
      <name val="ＭＳ ゴシック"/>
      <family val="3"/>
    </font>
    <font>
      <b/>
      <sz val="11"/>
      <color rgb="FF3366FF"/>
      <name val="DejaVu Sans"/>
      <family val="2"/>
    </font>
    <font>
      <b/>
      <vertAlign val="superscript"/>
      <sz val="12"/>
      <color rgb="FF000000"/>
      <name val="ＭＳ ゴシック"/>
      <family val="3"/>
    </font>
    <font>
      <b/>
      <sz val="11"/>
      <color rgb="FFFF5050"/>
      <name val="DejaVu Sans"/>
      <family val="2"/>
    </font>
    <font>
      <b/>
      <sz val="11"/>
      <color rgb="FFFF5050"/>
      <name val="ＭＳ ゴシック"/>
      <family val="3"/>
    </font>
    <font>
      <b/>
      <sz val="12"/>
      <color rgb="FF000000"/>
      <name val="ＭＳ ゴシック"/>
      <family val="3"/>
    </font>
    <font>
      <b/>
      <sz val="12"/>
      <color rgb="FF000000"/>
      <name val="DejaVu Sans"/>
      <family val="2"/>
    </font>
    <font>
      <sz val="11"/>
      <color rgb="FF000000"/>
      <name val="DejaVu Sans"/>
      <family val="2"/>
    </font>
    <font>
      <sz val="9"/>
      <color rgb="FF000000"/>
      <name val="ＭＳ ゴシック"/>
      <family val="3"/>
    </font>
    <font>
      <b/>
      <sz val="9"/>
      <color rgb="FF000000"/>
      <name val="ＭＳ ゴシック"/>
      <family val="3"/>
    </font>
    <font>
      <sz val="11"/>
      <color rgb="FFFFFFFF"/>
      <name val="DejaVu Sans"/>
      <family val="2"/>
    </font>
    <font>
      <sz val="11"/>
      <color rgb="FFFFFFFF"/>
      <name val="ＭＳ Ｐゴシック"/>
      <family val="2"/>
    </font>
    <font>
      <sz val="11"/>
      <color rgb="FF000000"/>
      <name val="ＭＳ Ｐゴシック"/>
      <family val="2"/>
    </font>
    <font>
      <sz val="6"/>
      <name val="ＭＳ Ｐゴシック"/>
      <family val="3"/>
      <charset val="128"/>
    </font>
    <font>
      <sz val="11"/>
      <color rgb="FF000000"/>
      <name val="ＭＳ Ｐゴシック"/>
      <family val="3"/>
      <charset val="128"/>
    </font>
  </fonts>
  <fills count="6">
    <fill>
      <patternFill patternType="none"/>
    </fill>
    <fill>
      <patternFill patternType="gray125"/>
    </fill>
    <fill>
      <patternFill patternType="solid">
        <fgColor rgb="FFFCD5B4"/>
        <bgColor rgb="FFC5E0B4"/>
      </patternFill>
    </fill>
    <fill>
      <patternFill patternType="solid">
        <fgColor rgb="FFCCFFCC"/>
        <bgColor rgb="FFCCFFFF"/>
      </patternFill>
    </fill>
    <fill>
      <patternFill patternType="solid">
        <fgColor rgb="FFFFFF00"/>
        <bgColor rgb="FFFFFF00"/>
      </patternFill>
    </fill>
    <fill>
      <patternFill patternType="solid">
        <fgColor rgb="FFC5E0B4"/>
        <bgColor rgb="FFCCFFCC"/>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178" fontId="21" fillId="0" borderId="0" applyBorder="0" applyProtection="0">
      <alignment vertical="center"/>
    </xf>
  </cellStyleXfs>
  <cellXfs count="68">
    <xf numFmtId="0" fontId="0" fillId="0" borderId="0" xfId="0">
      <alignment vertical="center"/>
    </xf>
    <xf numFmtId="0" fontId="1" fillId="0" borderId="0" xfId="0" applyFont="1">
      <alignment vertical="center"/>
    </xf>
    <xf numFmtId="0" fontId="2" fillId="0" borderId="0" xfId="0" applyFont="1">
      <alignment vertical="center"/>
    </xf>
    <xf numFmtId="0" fontId="4" fillId="0" borderId="0" xfId="0" applyFont="1" applyAlignment="1">
      <alignment horizontal="center" vertical="center"/>
    </xf>
    <xf numFmtId="0" fontId="7"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0"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2" fillId="0" borderId="0" xfId="0" applyFont="1" applyBorder="1" applyAlignment="1">
      <alignment horizontal="left" vertical="center"/>
    </xf>
    <xf numFmtId="0" fontId="13" fillId="0" borderId="0" xfId="0" applyFont="1" applyBorder="1" applyAlignment="1">
      <alignment vertical="center"/>
    </xf>
    <xf numFmtId="0" fontId="13" fillId="0" borderId="7" xfId="0" applyFont="1" applyBorder="1" applyAlignment="1">
      <alignment vertical="center"/>
    </xf>
    <xf numFmtId="0" fontId="5" fillId="0" borderId="1" xfId="0" applyFont="1" applyBorder="1" applyAlignment="1">
      <alignment horizontal="left" vertical="center"/>
    </xf>
    <xf numFmtId="0" fontId="1" fillId="0" borderId="1" xfId="0" applyFont="1" applyBorder="1" applyAlignment="1">
      <alignment vertical="center"/>
    </xf>
    <xf numFmtId="0" fontId="1" fillId="0" borderId="9" xfId="0" applyFont="1" applyBorder="1" applyAlignment="1">
      <alignment vertical="center"/>
    </xf>
    <xf numFmtId="0" fontId="2" fillId="0" borderId="6" xfId="0" applyFont="1" applyBorder="1">
      <alignment vertical="center"/>
    </xf>
    <xf numFmtId="0" fontId="2" fillId="0" borderId="0" xfId="0" applyFont="1" applyBorder="1">
      <alignment vertical="center"/>
    </xf>
    <xf numFmtId="0" fontId="2" fillId="0" borderId="7" xfId="0" applyFont="1" applyBorder="1">
      <alignment vertical="center"/>
    </xf>
    <xf numFmtId="0" fontId="1" fillId="0" borderId="0" xfId="0" applyFont="1" applyBorder="1" applyAlignment="1">
      <alignment vertical="center"/>
    </xf>
    <xf numFmtId="0" fontId="17" fillId="0" borderId="0" xfId="0" applyFont="1" applyBorder="1">
      <alignment vertical="center"/>
    </xf>
    <xf numFmtId="0" fontId="18" fillId="0" borderId="0" xfId="0" applyFont="1" applyBorder="1" applyAlignment="1">
      <alignment horizontal="center" vertical="center"/>
    </xf>
    <xf numFmtId="0" fontId="2" fillId="0" borderId="8" xfId="0" applyFont="1" applyBorder="1">
      <alignment vertical="center"/>
    </xf>
    <xf numFmtId="0" fontId="2" fillId="0" borderId="1" xfId="0" applyFont="1" applyBorder="1">
      <alignment vertical="center"/>
    </xf>
    <xf numFmtId="0" fontId="2" fillId="0" borderId="9" xfId="0" applyFont="1" applyBorder="1">
      <alignment vertical="center"/>
    </xf>
    <xf numFmtId="0" fontId="1" fillId="0" borderId="0" xfId="0" applyFont="1" applyBorder="1" applyAlignment="1">
      <alignment horizontal="center" vertical="center"/>
    </xf>
    <xf numFmtId="0" fontId="16" fillId="0" borderId="0" xfId="0" applyFont="1">
      <alignment vertical="center"/>
    </xf>
    <xf numFmtId="0" fontId="19" fillId="0" borderId="0" xfId="0" applyFont="1" applyProtection="1">
      <alignment vertical="center"/>
      <protection hidden="1"/>
    </xf>
    <xf numFmtId="0" fontId="20" fillId="0" borderId="0" xfId="0" applyFont="1" applyProtection="1">
      <alignment vertical="center"/>
      <protection hidden="1"/>
    </xf>
    <xf numFmtId="0" fontId="20" fillId="0" borderId="0" xfId="0" applyFont="1">
      <alignment vertical="center"/>
    </xf>
    <xf numFmtId="0" fontId="16" fillId="3" borderId="2" xfId="0" applyFont="1" applyFill="1" applyBorder="1">
      <alignment vertical="center"/>
    </xf>
    <xf numFmtId="0" fontId="16" fillId="3" borderId="10" xfId="0" applyFont="1" applyFill="1" applyBorder="1">
      <alignment vertical="center"/>
    </xf>
    <xf numFmtId="0" fontId="0" fillId="3" borderId="12" xfId="0" applyFill="1" applyBorder="1">
      <alignment vertical="center"/>
    </xf>
    <xf numFmtId="0" fontId="0" fillId="3" borderId="11" xfId="0" applyFill="1" applyBorder="1">
      <alignment vertical="center"/>
    </xf>
    <xf numFmtId="0" fontId="16" fillId="3" borderId="2" xfId="0" applyFont="1" applyFill="1" applyBorder="1" applyAlignment="1">
      <alignment vertical="center" shrinkToFit="1"/>
    </xf>
    <xf numFmtId="0" fontId="0" fillId="3" borderId="2" xfId="0" applyFont="1"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pplyProtection="1">
      <alignment vertical="center" shrinkToFit="1"/>
    </xf>
    <xf numFmtId="179" fontId="0" fillId="4" borderId="2" xfId="1" applyNumberFormat="1" applyFont="1" applyFill="1" applyBorder="1" applyAlignment="1" applyProtection="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0" fontId="16" fillId="0" borderId="2" xfId="0" applyFont="1" applyBorder="1" applyAlignment="1">
      <alignment vertical="center" shrinkToFit="1"/>
    </xf>
    <xf numFmtId="177" fontId="0" fillId="0" borderId="2" xfId="1" applyNumberFormat="1" applyFont="1" applyBorder="1" applyAlignment="1" applyProtection="1">
      <alignment vertical="center" shrinkToFit="1"/>
    </xf>
    <xf numFmtId="180" fontId="0" fillId="0" borderId="0" xfId="0" applyNumberFormat="1">
      <alignment vertical="center"/>
    </xf>
    <xf numFmtId="0" fontId="0" fillId="5" borderId="2" xfId="0" applyFill="1" applyBorder="1">
      <alignment vertical="center"/>
    </xf>
    <xf numFmtId="0" fontId="16" fillId="5" borderId="2" xfId="0" applyFont="1" applyFill="1" applyBorder="1">
      <alignment vertical="center"/>
    </xf>
    <xf numFmtId="181" fontId="0" fillId="0" borderId="2" xfId="0" applyNumberFormat="1" applyBorder="1">
      <alignment vertical="center"/>
    </xf>
    <xf numFmtId="182" fontId="0" fillId="0" borderId="2" xfId="0" applyNumberFormat="1" applyBorder="1">
      <alignment vertical="center"/>
    </xf>
    <xf numFmtId="0" fontId="2" fillId="0" borderId="2" xfId="0" applyFont="1" applyBorder="1" applyAlignment="1" applyProtection="1">
      <alignment horizontal="center" vertical="center"/>
      <protection hidden="1"/>
    </xf>
    <xf numFmtId="0" fontId="2" fillId="0" borderId="2" xfId="0" applyFont="1" applyBorder="1" applyAlignment="1" applyProtection="1">
      <alignment horizontal="center" vertical="center" shrinkToFit="1"/>
      <protection hidden="1"/>
    </xf>
    <xf numFmtId="0" fontId="3" fillId="0" borderId="0" xfId="0" applyFont="1" applyBorder="1" applyAlignment="1">
      <alignment horizontal="center" vertical="center"/>
    </xf>
    <xf numFmtId="49" fontId="1" fillId="0" borderId="1" xfId="0" applyNumberFormat="1" applyFont="1" applyBorder="1" applyAlignment="1" applyProtection="1">
      <alignment horizontal="left" vertical="center"/>
      <protection hidden="1"/>
    </xf>
    <xf numFmtId="0" fontId="5" fillId="2" borderId="2" xfId="0" applyFont="1" applyFill="1" applyBorder="1" applyAlignment="1">
      <alignment horizontal="center" vertical="center" shrinkToFit="1"/>
    </xf>
    <xf numFmtId="176" fontId="2" fillId="0" borderId="2" xfId="0" applyNumberFormat="1" applyFont="1" applyBorder="1" applyAlignment="1" applyProtection="1">
      <alignment horizontal="center" vertical="center"/>
      <protection hidden="1"/>
    </xf>
    <xf numFmtId="177" fontId="2"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1" fillId="2" borderId="2" xfId="0" applyFont="1" applyFill="1" applyBorder="1" applyAlignment="1">
      <alignment horizontal="center" vertical="center" shrinkToFit="1"/>
    </xf>
    <xf numFmtId="0" fontId="12" fillId="0" borderId="6" xfId="0" applyFont="1" applyBorder="1" applyAlignment="1">
      <alignment horizontal="center" vertical="center"/>
    </xf>
    <xf numFmtId="0" fontId="5" fillId="0" borderId="8" xfId="0" applyFont="1" applyBorder="1" applyAlignment="1">
      <alignment horizontal="center" vertical="center"/>
    </xf>
    <xf numFmtId="0" fontId="7" fillId="0" borderId="1" xfId="0" applyFont="1" applyBorder="1" applyAlignment="1">
      <alignment horizontal="left"/>
    </xf>
    <xf numFmtId="0" fontId="15" fillId="0" borderId="10" xfId="0" applyFont="1" applyBorder="1" applyAlignment="1">
      <alignment horizontal="left" vertical="center"/>
    </xf>
    <xf numFmtId="0" fontId="16" fillId="0" borderId="11" xfId="0" applyFont="1" applyBorder="1" applyAlignment="1" applyProtection="1">
      <alignment horizontal="left" vertical="top" wrapText="1"/>
      <protection locked="0"/>
    </xf>
    <xf numFmtId="0" fontId="8" fillId="0" borderId="10" xfId="0" applyFont="1" applyBorder="1" applyAlignment="1">
      <alignment horizontal="center" vertical="center"/>
    </xf>
    <xf numFmtId="0" fontId="14" fillId="0" borderId="10" xfId="0" applyFont="1" applyBorder="1" applyAlignment="1">
      <alignment horizontal="left" vertical="center"/>
    </xf>
    <xf numFmtId="0" fontId="8" fillId="0" borderId="12" xfId="0" applyFont="1" applyBorder="1" applyAlignment="1">
      <alignment horizontal="center" vertical="center"/>
    </xf>
    <xf numFmtId="0" fontId="16" fillId="3" borderId="2" xfId="0" applyFont="1" applyFill="1" applyBorder="1" applyAlignment="1">
      <alignment horizontal="center" vertical="center"/>
    </xf>
    <xf numFmtId="0" fontId="0" fillId="3" borderId="2" xfId="0" applyFont="1" applyFill="1" applyBorder="1" applyAlignment="1">
      <alignment horizontal="center" vertical="center" wrapText="1"/>
    </xf>
    <xf numFmtId="0" fontId="0" fillId="3" borderId="2" xfId="0" applyFont="1" applyFill="1" applyBorder="1" applyAlignment="1">
      <alignment horizontal="center" vertical="center"/>
    </xf>
  </cellXfs>
  <cellStyles count="2">
    <cellStyle name="説明文" xfId="1" builtinId="53" customBuiltin="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B8B8B"/>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4"/>
      <rgbColor rgb="FF3366FF"/>
      <rgbColor rgb="FF33CCCC"/>
      <rgbColor rgb="FF99CC00"/>
      <rgbColor rgb="FFFFCC00"/>
      <rgbColor rgb="FFFF9900"/>
      <rgbColor rgb="FFFF505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171586273098"/>
          <c:y val="0.158005249343832"/>
          <c:w val="0.86021118310535205"/>
          <c:h val="0.59225721784776897"/>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データ!$EE$6:$EI$6</c:f>
              <c:numCache>
                <c:formatCode>#,##0.00;\△#,##0.00;\-</c:formatCode>
                <c:ptCount val="5"/>
                <c:pt idx="0">
                  <c:v>0</c:v>
                </c:pt>
                <c:pt idx="1">
                  <c:v>0</c:v>
                </c:pt>
                <c:pt idx="2">
                  <c:v>0</c:v>
                </c:pt>
                <c:pt idx="3" formatCode="#,##0.00;\△#,##0.00">
                  <c:v>0</c:v>
                </c:pt>
                <c:pt idx="4" formatCode="#,##0.00;\△#,##0.00">
                  <c:v>0</c:v>
                </c:pt>
              </c:numCache>
            </c:numRef>
          </c:val>
          <c:extLst>
            <c:ext xmlns:c16="http://schemas.microsoft.com/office/drawing/2014/chart" uri="{C3380CC4-5D6E-409C-BE32-E72D297353CC}">
              <c16:uniqueId val="{00000000-DD88-4FF8-8469-C9A11937FEF5}"/>
            </c:ext>
          </c:extLst>
        </c:ser>
        <c:dLbls>
          <c:showLegendKey val="0"/>
          <c:showVal val="0"/>
          <c:showCatName val="0"/>
          <c:showSerName val="0"/>
          <c:showPercent val="0"/>
          <c:showBubbleSize val="0"/>
        </c:dLbls>
        <c:gapWidth val="150"/>
        <c:axId val="39077602"/>
        <c:axId val="86657217"/>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データ!$EJ$6:$EN$6</c:f>
              <c:numCache>
                <c:formatCode>#,##0.00;\△#,##0.00;\-</c:formatCode>
                <c:ptCount val="5"/>
                <c:pt idx="0">
                  <c:v>0</c:v>
                </c:pt>
                <c:pt idx="1">
                  <c:v>0</c:v>
                </c:pt>
                <c:pt idx="2">
                  <c:v>0</c:v>
                </c:pt>
                <c:pt idx="3">
                  <c:v>0.01</c:v>
                </c:pt>
                <c:pt idx="4">
                  <c:v>0.01</c:v>
                </c:pt>
              </c:numCache>
            </c:numRef>
          </c:val>
          <c:smooth val="0"/>
          <c:extLst>
            <c:ext xmlns:c16="http://schemas.microsoft.com/office/drawing/2014/chart" uri="{C3380CC4-5D6E-409C-BE32-E72D297353CC}">
              <c16:uniqueId val="{00000001-DD88-4FF8-8469-C9A11937FEF5}"/>
            </c:ext>
          </c:extLst>
        </c:ser>
        <c:dLbls>
          <c:showLegendKey val="0"/>
          <c:showVal val="0"/>
          <c:showCatName val="0"/>
          <c:showSerName val="0"/>
          <c:showPercent val="0"/>
          <c:showBubbleSize val="0"/>
        </c:dLbls>
        <c:hiLowLines>
          <c:spPr>
            <a:ln>
              <a:noFill/>
            </a:ln>
          </c:spPr>
        </c:hiLowLines>
        <c:marker val="1"/>
        <c:smooth val="0"/>
        <c:axId val="30147876"/>
        <c:axId val="29270965"/>
      </c:lineChart>
      <c:dateAx>
        <c:axId val="39077602"/>
        <c:scaling>
          <c:orientation val="minMax"/>
        </c:scaling>
        <c:delete val="1"/>
        <c:axPos val="b"/>
        <c:numFmt formatCode="\Hyy" sourceLinked="1"/>
        <c:majorTickMark val="none"/>
        <c:minorTickMark val="none"/>
        <c:tickLblPos val="none"/>
        <c:crossAx val="86657217"/>
        <c:crosses val="autoZero"/>
        <c:auto val="1"/>
        <c:lblOffset val="100"/>
        <c:baseTimeUnit val="years"/>
      </c:dateAx>
      <c:valAx>
        <c:axId val="86657217"/>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39077602"/>
        <c:crosses val="autoZero"/>
        <c:crossBetween val="midCat"/>
        <c:majorUnit val="0.01"/>
      </c:valAx>
      <c:dateAx>
        <c:axId val="30147876"/>
        <c:scaling>
          <c:orientation val="minMax"/>
        </c:scaling>
        <c:delete val="1"/>
        <c:axPos val="b"/>
        <c:numFmt formatCode="\Hyy" sourceLinked="1"/>
        <c:majorTickMark val="none"/>
        <c:minorTickMark val="none"/>
        <c:tickLblPos val="none"/>
        <c:crossAx val="29270965"/>
        <c:crosses val="autoZero"/>
        <c:auto val="1"/>
        <c:lblOffset val="100"/>
        <c:baseTimeUnit val="years"/>
      </c:dateAx>
      <c:valAx>
        <c:axId val="29270965"/>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30147876"/>
        <c:crosses val="autoZero"/>
        <c:crossBetween val="midCat"/>
        <c:majorUnit val="0.01"/>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20632472040101"/>
          <c:y val="0.158102766798419"/>
          <c:w val="0.86016197454685706"/>
          <c:h val="0.55928853754940699"/>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データ!$Y$6:$AC$6</c:f>
              <c:numCache>
                <c:formatCode>#,##0.00;\△#,##0.00;\-</c:formatCode>
                <c:ptCount val="5"/>
                <c:pt idx="0">
                  <c:v>0</c:v>
                </c:pt>
                <c:pt idx="1">
                  <c:v>0</c:v>
                </c:pt>
                <c:pt idx="2">
                  <c:v>0</c:v>
                </c:pt>
                <c:pt idx="3">
                  <c:v>105.68</c:v>
                </c:pt>
                <c:pt idx="4">
                  <c:v>108.8</c:v>
                </c:pt>
              </c:numCache>
            </c:numRef>
          </c:val>
          <c:extLst>
            <c:ext xmlns:c16="http://schemas.microsoft.com/office/drawing/2014/chart" uri="{C3380CC4-5D6E-409C-BE32-E72D297353CC}">
              <c16:uniqueId val="{00000000-AF70-4F73-BDAA-1F186E0FE569}"/>
            </c:ext>
          </c:extLst>
        </c:ser>
        <c:dLbls>
          <c:showLegendKey val="0"/>
          <c:showVal val="0"/>
          <c:showCatName val="0"/>
          <c:showSerName val="0"/>
          <c:showPercent val="0"/>
          <c:showBubbleSize val="0"/>
        </c:dLbls>
        <c:gapWidth val="150"/>
        <c:axId val="16158504"/>
        <c:axId val="43214669"/>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データ!$AD$6:$AH$6</c:f>
              <c:numCache>
                <c:formatCode>#,##0.00;\△#,##0.00;\-</c:formatCode>
                <c:ptCount val="5"/>
                <c:pt idx="0">
                  <c:v>0</c:v>
                </c:pt>
                <c:pt idx="1">
                  <c:v>0</c:v>
                </c:pt>
                <c:pt idx="2">
                  <c:v>0</c:v>
                </c:pt>
                <c:pt idx="3">
                  <c:v>110.81</c:v>
                </c:pt>
                <c:pt idx="4">
                  <c:v>103.57</c:v>
                </c:pt>
              </c:numCache>
            </c:numRef>
          </c:val>
          <c:smooth val="0"/>
          <c:extLst>
            <c:ext xmlns:c16="http://schemas.microsoft.com/office/drawing/2014/chart" uri="{C3380CC4-5D6E-409C-BE32-E72D297353CC}">
              <c16:uniqueId val="{00000001-AF70-4F73-BDAA-1F186E0FE569}"/>
            </c:ext>
          </c:extLst>
        </c:ser>
        <c:dLbls>
          <c:showLegendKey val="0"/>
          <c:showVal val="0"/>
          <c:showCatName val="0"/>
          <c:showSerName val="0"/>
          <c:showPercent val="0"/>
          <c:showBubbleSize val="0"/>
        </c:dLbls>
        <c:hiLowLines>
          <c:spPr>
            <a:ln>
              <a:noFill/>
            </a:ln>
          </c:spPr>
        </c:hiLowLines>
        <c:marker val="1"/>
        <c:smooth val="0"/>
        <c:axId val="8020552"/>
        <c:axId val="4526671"/>
      </c:lineChart>
      <c:dateAx>
        <c:axId val="16158504"/>
        <c:scaling>
          <c:orientation val="minMax"/>
        </c:scaling>
        <c:delete val="1"/>
        <c:axPos val="b"/>
        <c:numFmt formatCode="\Hyy" sourceLinked="1"/>
        <c:majorTickMark val="none"/>
        <c:minorTickMark val="none"/>
        <c:tickLblPos val="none"/>
        <c:crossAx val="43214669"/>
        <c:crosses val="autoZero"/>
        <c:auto val="1"/>
        <c:lblOffset val="100"/>
        <c:baseTimeUnit val="years"/>
      </c:dateAx>
      <c:valAx>
        <c:axId val="43214669"/>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16158504"/>
        <c:crosses val="autoZero"/>
        <c:crossBetween val="midCat"/>
      </c:valAx>
      <c:dateAx>
        <c:axId val="8020552"/>
        <c:scaling>
          <c:orientation val="minMax"/>
        </c:scaling>
        <c:delete val="1"/>
        <c:axPos val="b"/>
        <c:numFmt formatCode="\Hyy" sourceLinked="1"/>
        <c:majorTickMark val="none"/>
        <c:minorTickMark val="none"/>
        <c:tickLblPos val="none"/>
        <c:crossAx val="4526671"/>
        <c:crosses val="autoZero"/>
        <c:auto val="1"/>
        <c:lblOffset val="100"/>
        <c:baseTimeUnit val="years"/>
      </c:dateAx>
      <c:valAx>
        <c:axId val="4526671"/>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8020552"/>
        <c:crosses val="autoZero"/>
        <c:crossBetween val="midCat"/>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22526846241501"/>
          <c:y val="0.158005249343832"/>
          <c:w val="0.86021956926030296"/>
          <c:h val="0.59225721784776897"/>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データ!$DI$6:$DM$6</c:f>
              <c:numCache>
                <c:formatCode>#,##0.00;\△#,##0.00;\-</c:formatCode>
                <c:ptCount val="5"/>
                <c:pt idx="0">
                  <c:v>0</c:v>
                </c:pt>
                <c:pt idx="1">
                  <c:v>0</c:v>
                </c:pt>
                <c:pt idx="2">
                  <c:v>0</c:v>
                </c:pt>
                <c:pt idx="3">
                  <c:v>2.96</c:v>
                </c:pt>
                <c:pt idx="4">
                  <c:v>5.85</c:v>
                </c:pt>
              </c:numCache>
            </c:numRef>
          </c:val>
          <c:extLst>
            <c:ext xmlns:c16="http://schemas.microsoft.com/office/drawing/2014/chart" uri="{C3380CC4-5D6E-409C-BE32-E72D297353CC}">
              <c16:uniqueId val="{00000000-3D06-4AE5-8AC3-FA84010D5542}"/>
            </c:ext>
          </c:extLst>
        </c:ser>
        <c:dLbls>
          <c:showLegendKey val="0"/>
          <c:showVal val="0"/>
          <c:showCatName val="0"/>
          <c:showSerName val="0"/>
          <c:showPercent val="0"/>
          <c:showBubbleSize val="0"/>
        </c:dLbls>
        <c:gapWidth val="150"/>
        <c:axId val="72656800"/>
        <c:axId val="61711572"/>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データ!$DN$6:$DR$6</c:f>
              <c:numCache>
                <c:formatCode>#,##0.00;\△#,##0.00;\-</c:formatCode>
                <c:ptCount val="5"/>
                <c:pt idx="0">
                  <c:v>0</c:v>
                </c:pt>
                <c:pt idx="1">
                  <c:v>0</c:v>
                </c:pt>
                <c:pt idx="2">
                  <c:v>0</c:v>
                </c:pt>
                <c:pt idx="3">
                  <c:v>14.51</c:v>
                </c:pt>
                <c:pt idx="4">
                  <c:v>4.4400000000000004</c:v>
                </c:pt>
              </c:numCache>
            </c:numRef>
          </c:val>
          <c:smooth val="0"/>
          <c:extLst>
            <c:ext xmlns:c16="http://schemas.microsoft.com/office/drawing/2014/chart" uri="{C3380CC4-5D6E-409C-BE32-E72D297353CC}">
              <c16:uniqueId val="{00000001-3D06-4AE5-8AC3-FA84010D5542}"/>
            </c:ext>
          </c:extLst>
        </c:ser>
        <c:dLbls>
          <c:showLegendKey val="0"/>
          <c:showVal val="0"/>
          <c:showCatName val="0"/>
          <c:showSerName val="0"/>
          <c:showPercent val="0"/>
          <c:showBubbleSize val="0"/>
        </c:dLbls>
        <c:hiLowLines>
          <c:spPr>
            <a:ln>
              <a:noFill/>
            </a:ln>
          </c:spPr>
        </c:hiLowLines>
        <c:marker val="1"/>
        <c:smooth val="0"/>
        <c:axId val="18102510"/>
        <c:axId val="20144337"/>
      </c:lineChart>
      <c:dateAx>
        <c:axId val="72656800"/>
        <c:scaling>
          <c:orientation val="minMax"/>
        </c:scaling>
        <c:delete val="1"/>
        <c:axPos val="b"/>
        <c:numFmt formatCode="\Hyy" sourceLinked="1"/>
        <c:majorTickMark val="none"/>
        <c:minorTickMark val="none"/>
        <c:tickLblPos val="none"/>
        <c:crossAx val="61711572"/>
        <c:crosses val="autoZero"/>
        <c:auto val="1"/>
        <c:lblOffset val="100"/>
        <c:baseTimeUnit val="years"/>
      </c:dateAx>
      <c:valAx>
        <c:axId val="61711572"/>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72656800"/>
        <c:crosses val="autoZero"/>
        <c:crossBetween val="midCat"/>
      </c:valAx>
      <c:dateAx>
        <c:axId val="18102510"/>
        <c:scaling>
          <c:orientation val="minMax"/>
        </c:scaling>
        <c:delete val="1"/>
        <c:axPos val="b"/>
        <c:numFmt formatCode="\Hyy" sourceLinked="1"/>
        <c:majorTickMark val="none"/>
        <c:minorTickMark val="none"/>
        <c:tickLblPos val="none"/>
        <c:crossAx val="20144337"/>
        <c:crosses val="autoZero"/>
        <c:auto val="1"/>
        <c:lblOffset val="100"/>
        <c:baseTimeUnit val="years"/>
      </c:dateAx>
      <c:valAx>
        <c:axId val="20144337"/>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18102510"/>
        <c:crosses val="autoZero"/>
        <c:crossBetween val="midCat"/>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22526846241501"/>
          <c:y val="0.158005249343832"/>
          <c:w val="0.86021956926030296"/>
          <c:h val="0.59225721784776897"/>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データ!$DT$6:$DX$6</c:f>
              <c:numCache>
                <c:formatCode>#,##0.00;\△#,##0.00;\-</c:formatCode>
                <c:ptCount val="5"/>
                <c:pt idx="0">
                  <c:v>0</c:v>
                </c:pt>
                <c:pt idx="1">
                  <c:v>0</c:v>
                </c:pt>
                <c:pt idx="2">
                  <c:v>0</c:v>
                </c:pt>
                <c:pt idx="3" formatCode="#,##0.00;\△#,##0.00">
                  <c:v>0</c:v>
                </c:pt>
                <c:pt idx="4" formatCode="#,##0.00;\△#,##0.00">
                  <c:v>0</c:v>
                </c:pt>
              </c:numCache>
            </c:numRef>
          </c:val>
          <c:extLst>
            <c:ext xmlns:c16="http://schemas.microsoft.com/office/drawing/2014/chart" uri="{C3380CC4-5D6E-409C-BE32-E72D297353CC}">
              <c16:uniqueId val="{00000000-73B7-40CA-847F-AA5997F2584C}"/>
            </c:ext>
          </c:extLst>
        </c:ser>
        <c:dLbls>
          <c:showLegendKey val="0"/>
          <c:showVal val="0"/>
          <c:showCatName val="0"/>
          <c:showSerName val="0"/>
          <c:showPercent val="0"/>
          <c:showBubbleSize val="0"/>
        </c:dLbls>
        <c:gapWidth val="150"/>
        <c:axId val="66482426"/>
        <c:axId val="49025499"/>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データ!$DY$6:$EC$6</c:f>
              <c:numCache>
                <c:formatCode>#,##0.00;\△#,##0.00;\-</c:formatCode>
                <c:ptCount val="5"/>
                <c:pt idx="0">
                  <c:v>0</c:v>
                </c:pt>
                <c:pt idx="1">
                  <c:v>0</c:v>
                </c:pt>
                <c:pt idx="2">
                  <c:v>0</c:v>
                </c:pt>
                <c:pt idx="3" formatCode="#,##0.00;\△#,##0.00">
                  <c:v>0</c:v>
                </c:pt>
                <c:pt idx="4" formatCode="#,##0.00;\△#,##0.00">
                  <c:v>0</c:v>
                </c:pt>
              </c:numCache>
            </c:numRef>
          </c:val>
          <c:smooth val="0"/>
          <c:extLst>
            <c:ext xmlns:c16="http://schemas.microsoft.com/office/drawing/2014/chart" uri="{C3380CC4-5D6E-409C-BE32-E72D297353CC}">
              <c16:uniqueId val="{00000001-73B7-40CA-847F-AA5997F2584C}"/>
            </c:ext>
          </c:extLst>
        </c:ser>
        <c:dLbls>
          <c:showLegendKey val="0"/>
          <c:showVal val="0"/>
          <c:showCatName val="0"/>
          <c:showSerName val="0"/>
          <c:showPercent val="0"/>
          <c:showBubbleSize val="0"/>
        </c:dLbls>
        <c:hiLowLines>
          <c:spPr>
            <a:ln>
              <a:noFill/>
            </a:ln>
          </c:spPr>
        </c:hiLowLines>
        <c:marker val="1"/>
        <c:smooth val="0"/>
        <c:axId val="15461040"/>
        <c:axId val="78132567"/>
      </c:lineChart>
      <c:dateAx>
        <c:axId val="66482426"/>
        <c:scaling>
          <c:orientation val="minMax"/>
        </c:scaling>
        <c:delete val="1"/>
        <c:axPos val="b"/>
        <c:numFmt formatCode="\Hyy" sourceLinked="1"/>
        <c:majorTickMark val="none"/>
        <c:minorTickMark val="none"/>
        <c:tickLblPos val="none"/>
        <c:crossAx val="49025499"/>
        <c:crosses val="autoZero"/>
        <c:auto val="1"/>
        <c:lblOffset val="100"/>
        <c:baseTimeUnit val="years"/>
      </c:dateAx>
      <c:valAx>
        <c:axId val="49025499"/>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66482426"/>
        <c:crosses val="autoZero"/>
        <c:crossBetween val="midCat"/>
      </c:valAx>
      <c:dateAx>
        <c:axId val="15461040"/>
        <c:scaling>
          <c:orientation val="minMax"/>
        </c:scaling>
        <c:delete val="1"/>
        <c:axPos val="b"/>
        <c:numFmt formatCode="\Hyy" sourceLinked="1"/>
        <c:majorTickMark val="none"/>
        <c:minorTickMark val="none"/>
        <c:tickLblPos val="none"/>
        <c:crossAx val="78132567"/>
        <c:crosses val="autoZero"/>
        <c:auto val="1"/>
        <c:lblOffset val="100"/>
        <c:baseTimeUnit val="years"/>
      </c:dateAx>
      <c:valAx>
        <c:axId val="78132567"/>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15461040"/>
        <c:crosses val="autoZero"/>
        <c:crossBetween val="midCat"/>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214439987658"/>
          <c:y val="0.15802469135802499"/>
          <c:w val="0.86022832459117604"/>
          <c:h val="0.56160493827160496"/>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データ!$AJ$6:$AN$6</c:f>
              <c:numCache>
                <c:formatCode>#,##0.00;\△#,##0.00;\-</c:formatCode>
                <c:ptCount val="5"/>
                <c:pt idx="0">
                  <c:v>0</c:v>
                </c:pt>
                <c:pt idx="1">
                  <c:v>0</c:v>
                </c:pt>
                <c:pt idx="2">
                  <c:v>0</c:v>
                </c:pt>
                <c:pt idx="3" formatCode="#,##0.00;\△#,##0.00">
                  <c:v>0</c:v>
                </c:pt>
                <c:pt idx="4" formatCode="#,##0.00;\△#,##0.00">
                  <c:v>0</c:v>
                </c:pt>
              </c:numCache>
            </c:numRef>
          </c:val>
          <c:extLst>
            <c:ext xmlns:c16="http://schemas.microsoft.com/office/drawing/2014/chart" uri="{C3380CC4-5D6E-409C-BE32-E72D297353CC}">
              <c16:uniqueId val="{00000000-23B1-4860-98A5-395CCB3E1524}"/>
            </c:ext>
          </c:extLst>
        </c:ser>
        <c:dLbls>
          <c:showLegendKey val="0"/>
          <c:showVal val="0"/>
          <c:showCatName val="0"/>
          <c:showSerName val="0"/>
          <c:showPercent val="0"/>
          <c:showBubbleSize val="0"/>
        </c:dLbls>
        <c:gapWidth val="150"/>
        <c:axId val="41761877"/>
        <c:axId val="82205233"/>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データ!$AO$6:$AS$6</c:f>
              <c:numCache>
                <c:formatCode>#,##0.00;\△#,##0.00;\-</c:formatCode>
                <c:ptCount val="5"/>
                <c:pt idx="0">
                  <c:v>0</c:v>
                </c:pt>
                <c:pt idx="1">
                  <c:v>0</c:v>
                </c:pt>
                <c:pt idx="2">
                  <c:v>0</c:v>
                </c:pt>
                <c:pt idx="3">
                  <c:v>156.22</c:v>
                </c:pt>
                <c:pt idx="4">
                  <c:v>35.11</c:v>
                </c:pt>
              </c:numCache>
            </c:numRef>
          </c:val>
          <c:smooth val="0"/>
          <c:extLst>
            <c:ext xmlns:c16="http://schemas.microsoft.com/office/drawing/2014/chart" uri="{C3380CC4-5D6E-409C-BE32-E72D297353CC}">
              <c16:uniqueId val="{00000001-23B1-4860-98A5-395CCB3E1524}"/>
            </c:ext>
          </c:extLst>
        </c:ser>
        <c:dLbls>
          <c:showLegendKey val="0"/>
          <c:showVal val="0"/>
          <c:showCatName val="0"/>
          <c:showSerName val="0"/>
          <c:showPercent val="0"/>
          <c:showBubbleSize val="0"/>
        </c:dLbls>
        <c:hiLowLines>
          <c:spPr>
            <a:ln>
              <a:noFill/>
            </a:ln>
          </c:spPr>
        </c:hiLowLines>
        <c:marker val="1"/>
        <c:smooth val="0"/>
        <c:axId val="83160468"/>
        <c:axId val="46577907"/>
      </c:lineChart>
      <c:dateAx>
        <c:axId val="41761877"/>
        <c:scaling>
          <c:orientation val="minMax"/>
        </c:scaling>
        <c:delete val="1"/>
        <c:axPos val="b"/>
        <c:numFmt formatCode="\Hyy" sourceLinked="1"/>
        <c:majorTickMark val="none"/>
        <c:minorTickMark val="none"/>
        <c:tickLblPos val="none"/>
        <c:crossAx val="82205233"/>
        <c:crosses val="autoZero"/>
        <c:auto val="1"/>
        <c:lblOffset val="100"/>
        <c:baseTimeUnit val="years"/>
      </c:dateAx>
      <c:valAx>
        <c:axId val="82205233"/>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41761877"/>
        <c:crosses val="autoZero"/>
        <c:crossBetween val="midCat"/>
      </c:valAx>
      <c:dateAx>
        <c:axId val="83160468"/>
        <c:scaling>
          <c:orientation val="minMax"/>
        </c:scaling>
        <c:delete val="1"/>
        <c:axPos val="b"/>
        <c:numFmt formatCode="\Hyy" sourceLinked="1"/>
        <c:majorTickMark val="none"/>
        <c:minorTickMark val="none"/>
        <c:tickLblPos val="none"/>
        <c:crossAx val="46577907"/>
        <c:crosses val="autoZero"/>
        <c:auto val="1"/>
        <c:lblOffset val="100"/>
        <c:baseTimeUnit val="years"/>
      </c:dateAx>
      <c:valAx>
        <c:axId val="46577907"/>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83160468"/>
        <c:crosses val="autoZero"/>
        <c:crossBetween val="midCat"/>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20632472040101"/>
          <c:y val="0.15802469135802499"/>
          <c:w val="0.86016197454685706"/>
          <c:h val="0.56160493827160496"/>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データ!$AU$6:$AY$6</c:f>
              <c:numCache>
                <c:formatCode>#,##0.00;\△#,##0.00;\-</c:formatCode>
                <c:ptCount val="5"/>
                <c:pt idx="0">
                  <c:v>0</c:v>
                </c:pt>
                <c:pt idx="1">
                  <c:v>0</c:v>
                </c:pt>
                <c:pt idx="2">
                  <c:v>0</c:v>
                </c:pt>
                <c:pt idx="3">
                  <c:v>37.81</c:v>
                </c:pt>
                <c:pt idx="4">
                  <c:v>56.29</c:v>
                </c:pt>
              </c:numCache>
            </c:numRef>
          </c:val>
          <c:extLst>
            <c:ext xmlns:c16="http://schemas.microsoft.com/office/drawing/2014/chart" uri="{C3380CC4-5D6E-409C-BE32-E72D297353CC}">
              <c16:uniqueId val="{00000000-F4D8-471D-A86E-6FE97D405E58}"/>
            </c:ext>
          </c:extLst>
        </c:ser>
        <c:dLbls>
          <c:showLegendKey val="0"/>
          <c:showVal val="0"/>
          <c:showCatName val="0"/>
          <c:showSerName val="0"/>
          <c:showPercent val="0"/>
          <c:showBubbleSize val="0"/>
        </c:dLbls>
        <c:gapWidth val="150"/>
        <c:axId val="10469637"/>
        <c:axId val="68519399"/>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データ!$AZ$6:$BD$6</c:f>
              <c:numCache>
                <c:formatCode>#,##0.00;\△#,##0.00;\-</c:formatCode>
                <c:ptCount val="5"/>
                <c:pt idx="0">
                  <c:v>0</c:v>
                </c:pt>
                <c:pt idx="1">
                  <c:v>0</c:v>
                </c:pt>
                <c:pt idx="2">
                  <c:v>0</c:v>
                </c:pt>
                <c:pt idx="3">
                  <c:v>12.06</c:v>
                </c:pt>
                <c:pt idx="4">
                  <c:v>76.62</c:v>
                </c:pt>
              </c:numCache>
            </c:numRef>
          </c:val>
          <c:smooth val="0"/>
          <c:extLst>
            <c:ext xmlns:c16="http://schemas.microsoft.com/office/drawing/2014/chart" uri="{C3380CC4-5D6E-409C-BE32-E72D297353CC}">
              <c16:uniqueId val="{00000001-F4D8-471D-A86E-6FE97D405E58}"/>
            </c:ext>
          </c:extLst>
        </c:ser>
        <c:dLbls>
          <c:showLegendKey val="0"/>
          <c:showVal val="0"/>
          <c:showCatName val="0"/>
          <c:showSerName val="0"/>
          <c:showPercent val="0"/>
          <c:showBubbleSize val="0"/>
        </c:dLbls>
        <c:hiLowLines>
          <c:spPr>
            <a:ln>
              <a:noFill/>
            </a:ln>
          </c:spPr>
        </c:hiLowLines>
        <c:marker val="1"/>
        <c:smooth val="0"/>
        <c:axId val="93439168"/>
        <c:axId val="89702112"/>
      </c:lineChart>
      <c:dateAx>
        <c:axId val="10469637"/>
        <c:scaling>
          <c:orientation val="minMax"/>
        </c:scaling>
        <c:delete val="1"/>
        <c:axPos val="b"/>
        <c:numFmt formatCode="\Hyy" sourceLinked="1"/>
        <c:majorTickMark val="none"/>
        <c:minorTickMark val="none"/>
        <c:tickLblPos val="none"/>
        <c:crossAx val="68519399"/>
        <c:crosses val="autoZero"/>
        <c:auto val="1"/>
        <c:lblOffset val="100"/>
        <c:baseTimeUnit val="years"/>
      </c:dateAx>
      <c:valAx>
        <c:axId val="68519399"/>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10469637"/>
        <c:crosses val="autoZero"/>
        <c:crossBetween val="midCat"/>
      </c:valAx>
      <c:dateAx>
        <c:axId val="93439168"/>
        <c:scaling>
          <c:orientation val="minMax"/>
        </c:scaling>
        <c:delete val="1"/>
        <c:axPos val="b"/>
        <c:numFmt formatCode="\Hyy" sourceLinked="1"/>
        <c:majorTickMark val="none"/>
        <c:minorTickMark val="none"/>
        <c:tickLblPos val="none"/>
        <c:crossAx val="89702112"/>
        <c:crosses val="autoZero"/>
        <c:auto val="1"/>
        <c:lblOffset val="100"/>
        <c:baseTimeUnit val="years"/>
      </c:dateAx>
      <c:valAx>
        <c:axId val="89702112"/>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93439168"/>
        <c:crosses val="autoZero"/>
        <c:crossBetween val="midCat"/>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214439987658"/>
          <c:y val="0.15802469135802499"/>
          <c:w val="0.86022832459117604"/>
          <c:h val="0.56160493827160496"/>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データ!$BF$6:$BJ$6</c:f>
              <c:numCache>
                <c:formatCode>#,##0.00;\△#,##0.00;\-</c:formatCode>
                <c:ptCount val="5"/>
                <c:pt idx="0">
                  <c:v>0</c:v>
                </c:pt>
                <c:pt idx="1">
                  <c:v>0</c:v>
                </c:pt>
                <c:pt idx="2">
                  <c:v>0</c:v>
                </c:pt>
                <c:pt idx="3">
                  <c:v>393.98</c:v>
                </c:pt>
                <c:pt idx="4">
                  <c:v>679.34</c:v>
                </c:pt>
              </c:numCache>
            </c:numRef>
          </c:val>
          <c:extLst>
            <c:ext xmlns:c16="http://schemas.microsoft.com/office/drawing/2014/chart" uri="{C3380CC4-5D6E-409C-BE32-E72D297353CC}">
              <c16:uniqueId val="{00000000-97F0-49B6-B4F9-D13E66B5C526}"/>
            </c:ext>
          </c:extLst>
        </c:ser>
        <c:dLbls>
          <c:showLegendKey val="0"/>
          <c:showVal val="0"/>
          <c:showCatName val="0"/>
          <c:showSerName val="0"/>
          <c:showPercent val="0"/>
          <c:showBubbleSize val="0"/>
        </c:dLbls>
        <c:gapWidth val="150"/>
        <c:axId val="83089167"/>
        <c:axId val="59417776"/>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データ!$BK$6:$BO$6</c:f>
              <c:numCache>
                <c:formatCode>#,##0.00;\△#,##0.00;\-</c:formatCode>
                <c:ptCount val="5"/>
                <c:pt idx="0">
                  <c:v>0</c:v>
                </c:pt>
                <c:pt idx="1">
                  <c:v>0</c:v>
                </c:pt>
                <c:pt idx="2">
                  <c:v>0</c:v>
                </c:pt>
                <c:pt idx="3">
                  <c:v>1412.42</c:v>
                </c:pt>
                <c:pt idx="4">
                  <c:v>1112.44</c:v>
                </c:pt>
              </c:numCache>
            </c:numRef>
          </c:val>
          <c:smooth val="0"/>
          <c:extLst>
            <c:ext xmlns:c16="http://schemas.microsoft.com/office/drawing/2014/chart" uri="{C3380CC4-5D6E-409C-BE32-E72D297353CC}">
              <c16:uniqueId val="{00000001-97F0-49B6-B4F9-D13E66B5C526}"/>
            </c:ext>
          </c:extLst>
        </c:ser>
        <c:dLbls>
          <c:showLegendKey val="0"/>
          <c:showVal val="0"/>
          <c:showCatName val="0"/>
          <c:showSerName val="0"/>
          <c:showPercent val="0"/>
          <c:showBubbleSize val="0"/>
        </c:dLbls>
        <c:hiLowLines>
          <c:spPr>
            <a:ln>
              <a:noFill/>
            </a:ln>
          </c:spPr>
        </c:hiLowLines>
        <c:marker val="1"/>
        <c:smooth val="0"/>
        <c:axId val="82897421"/>
        <c:axId val="55846600"/>
      </c:lineChart>
      <c:dateAx>
        <c:axId val="83089167"/>
        <c:scaling>
          <c:orientation val="minMax"/>
        </c:scaling>
        <c:delete val="1"/>
        <c:axPos val="b"/>
        <c:numFmt formatCode="\Hyy" sourceLinked="1"/>
        <c:majorTickMark val="none"/>
        <c:minorTickMark val="none"/>
        <c:tickLblPos val="none"/>
        <c:crossAx val="59417776"/>
        <c:crosses val="autoZero"/>
        <c:auto val="1"/>
        <c:lblOffset val="100"/>
        <c:baseTimeUnit val="years"/>
      </c:dateAx>
      <c:valAx>
        <c:axId val="59417776"/>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83089167"/>
        <c:crosses val="autoZero"/>
        <c:crossBetween val="midCat"/>
      </c:valAx>
      <c:dateAx>
        <c:axId val="82897421"/>
        <c:scaling>
          <c:orientation val="minMax"/>
        </c:scaling>
        <c:delete val="1"/>
        <c:axPos val="b"/>
        <c:numFmt formatCode="\Hyy" sourceLinked="1"/>
        <c:majorTickMark val="none"/>
        <c:minorTickMark val="none"/>
        <c:tickLblPos val="none"/>
        <c:crossAx val="55846600"/>
        <c:crosses val="autoZero"/>
        <c:auto val="1"/>
        <c:lblOffset val="100"/>
        <c:baseTimeUnit val="years"/>
      </c:dateAx>
      <c:valAx>
        <c:axId val="55846600"/>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82897421"/>
        <c:crosses val="autoZero"/>
        <c:crossBetween val="midCat"/>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20632472040101"/>
          <c:y val="0.158005184545118"/>
          <c:w val="0.86016197454685706"/>
          <c:h val="0.56153561288729803"/>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データ!$BQ$6:$BU$6</c:f>
              <c:numCache>
                <c:formatCode>#,##0.00;\△#,##0.00;\-</c:formatCode>
                <c:ptCount val="5"/>
                <c:pt idx="0">
                  <c:v>0</c:v>
                </c:pt>
                <c:pt idx="1">
                  <c:v>0</c:v>
                </c:pt>
                <c:pt idx="2">
                  <c:v>0</c:v>
                </c:pt>
                <c:pt idx="3">
                  <c:v>104.98</c:v>
                </c:pt>
                <c:pt idx="4">
                  <c:v>134.93</c:v>
                </c:pt>
              </c:numCache>
            </c:numRef>
          </c:val>
          <c:extLst>
            <c:ext xmlns:c16="http://schemas.microsoft.com/office/drawing/2014/chart" uri="{C3380CC4-5D6E-409C-BE32-E72D297353CC}">
              <c16:uniqueId val="{00000000-ECA4-4EAB-96D1-0F3F81BE80D5}"/>
            </c:ext>
          </c:extLst>
        </c:ser>
        <c:dLbls>
          <c:showLegendKey val="0"/>
          <c:showVal val="0"/>
          <c:showCatName val="0"/>
          <c:showSerName val="0"/>
          <c:showPercent val="0"/>
          <c:showBubbleSize val="0"/>
        </c:dLbls>
        <c:gapWidth val="150"/>
        <c:axId val="55843487"/>
        <c:axId val="86620730"/>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データ!$BV$6:$BZ$6</c:f>
              <c:numCache>
                <c:formatCode>#,##0.00;\△#,##0.00;\-</c:formatCode>
                <c:ptCount val="5"/>
                <c:pt idx="0">
                  <c:v>0</c:v>
                </c:pt>
                <c:pt idx="1">
                  <c:v>0</c:v>
                </c:pt>
                <c:pt idx="2">
                  <c:v>0</c:v>
                </c:pt>
                <c:pt idx="3">
                  <c:v>92.42</c:v>
                </c:pt>
                <c:pt idx="4">
                  <c:v>89.61</c:v>
                </c:pt>
              </c:numCache>
            </c:numRef>
          </c:val>
          <c:smooth val="0"/>
          <c:extLst>
            <c:ext xmlns:c16="http://schemas.microsoft.com/office/drawing/2014/chart" uri="{C3380CC4-5D6E-409C-BE32-E72D297353CC}">
              <c16:uniqueId val="{00000001-ECA4-4EAB-96D1-0F3F81BE80D5}"/>
            </c:ext>
          </c:extLst>
        </c:ser>
        <c:dLbls>
          <c:showLegendKey val="0"/>
          <c:showVal val="0"/>
          <c:showCatName val="0"/>
          <c:showSerName val="0"/>
          <c:showPercent val="0"/>
          <c:showBubbleSize val="0"/>
        </c:dLbls>
        <c:hiLowLines>
          <c:spPr>
            <a:ln>
              <a:noFill/>
            </a:ln>
          </c:spPr>
        </c:hiLowLines>
        <c:marker val="1"/>
        <c:smooth val="0"/>
        <c:axId val="61968793"/>
        <c:axId val="31127818"/>
      </c:lineChart>
      <c:dateAx>
        <c:axId val="55843487"/>
        <c:scaling>
          <c:orientation val="minMax"/>
        </c:scaling>
        <c:delete val="1"/>
        <c:axPos val="b"/>
        <c:numFmt formatCode="\Hyy" sourceLinked="1"/>
        <c:majorTickMark val="none"/>
        <c:minorTickMark val="none"/>
        <c:tickLblPos val="none"/>
        <c:crossAx val="86620730"/>
        <c:crosses val="autoZero"/>
        <c:auto val="1"/>
        <c:lblOffset val="100"/>
        <c:baseTimeUnit val="years"/>
      </c:dateAx>
      <c:valAx>
        <c:axId val="86620730"/>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55843487"/>
        <c:crosses val="autoZero"/>
        <c:crossBetween val="midCat"/>
      </c:valAx>
      <c:dateAx>
        <c:axId val="61968793"/>
        <c:scaling>
          <c:orientation val="minMax"/>
        </c:scaling>
        <c:delete val="1"/>
        <c:axPos val="b"/>
        <c:numFmt formatCode="\Hyy" sourceLinked="1"/>
        <c:majorTickMark val="none"/>
        <c:minorTickMark val="none"/>
        <c:tickLblPos val="none"/>
        <c:crossAx val="31127818"/>
        <c:crosses val="autoZero"/>
        <c:auto val="1"/>
        <c:lblOffset val="100"/>
        <c:baseTimeUnit val="years"/>
      </c:dateAx>
      <c:valAx>
        <c:axId val="31127818"/>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61968793"/>
        <c:crosses val="autoZero"/>
        <c:crossBetween val="midCat"/>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214439987658"/>
          <c:y val="0.158005184545118"/>
          <c:w val="0.86022832459117604"/>
          <c:h val="0.56153561288729803"/>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データ!$CB$6:$CF$6</c:f>
              <c:numCache>
                <c:formatCode>#,##0.00;\△#,##0.00;\-</c:formatCode>
                <c:ptCount val="5"/>
                <c:pt idx="0">
                  <c:v>0</c:v>
                </c:pt>
                <c:pt idx="1">
                  <c:v>0</c:v>
                </c:pt>
                <c:pt idx="2">
                  <c:v>0</c:v>
                </c:pt>
                <c:pt idx="3">
                  <c:v>100.93</c:v>
                </c:pt>
                <c:pt idx="4">
                  <c:v>79.14</c:v>
                </c:pt>
              </c:numCache>
            </c:numRef>
          </c:val>
          <c:extLst>
            <c:ext xmlns:c16="http://schemas.microsoft.com/office/drawing/2014/chart" uri="{C3380CC4-5D6E-409C-BE32-E72D297353CC}">
              <c16:uniqueId val="{00000000-7957-460D-ABE6-8D9C5928DDCA}"/>
            </c:ext>
          </c:extLst>
        </c:ser>
        <c:dLbls>
          <c:showLegendKey val="0"/>
          <c:showVal val="0"/>
          <c:showCatName val="0"/>
          <c:showSerName val="0"/>
          <c:showPercent val="0"/>
          <c:showBubbleSize val="0"/>
        </c:dLbls>
        <c:gapWidth val="150"/>
        <c:axId val="62710961"/>
        <c:axId val="96415502"/>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データ!$CG$6:$CK$6</c:f>
              <c:numCache>
                <c:formatCode>#,##0.00;\△#,##0.00;\-</c:formatCode>
                <c:ptCount val="5"/>
                <c:pt idx="0">
                  <c:v>0</c:v>
                </c:pt>
                <c:pt idx="1">
                  <c:v>0</c:v>
                </c:pt>
                <c:pt idx="2">
                  <c:v>0</c:v>
                </c:pt>
                <c:pt idx="3">
                  <c:v>133.33000000000001</c:v>
                </c:pt>
                <c:pt idx="4">
                  <c:v>115.51</c:v>
                </c:pt>
              </c:numCache>
            </c:numRef>
          </c:val>
          <c:smooth val="0"/>
          <c:extLst>
            <c:ext xmlns:c16="http://schemas.microsoft.com/office/drawing/2014/chart" uri="{C3380CC4-5D6E-409C-BE32-E72D297353CC}">
              <c16:uniqueId val="{00000001-7957-460D-ABE6-8D9C5928DDCA}"/>
            </c:ext>
          </c:extLst>
        </c:ser>
        <c:dLbls>
          <c:showLegendKey val="0"/>
          <c:showVal val="0"/>
          <c:showCatName val="0"/>
          <c:showSerName val="0"/>
          <c:showPercent val="0"/>
          <c:showBubbleSize val="0"/>
        </c:dLbls>
        <c:hiLowLines>
          <c:spPr>
            <a:ln>
              <a:noFill/>
            </a:ln>
          </c:spPr>
        </c:hiLowLines>
        <c:marker val="1"/>
        <c:smooth val="0"/>
        <c:axId val="68972288"/>
        <c:axId val="40540302"/>
      </c:lineChart>
      <c:dateAx>
        <c:axId val="62710961"/>
        <c:scaling>
          <c:orientation val="minMax"/>
        </c:scaling>
        <c:delete val="1"/>
        <c:axPos val="b"/>
        <c:numFmt formatCode="\Hyy" sourceLinked="1"/>
        <c:majorTickMark val="none"/>
        <c:minorTickMark val="none"/>
        <c:tickLblPos val="none"/>
        <c:crossAx val="96415502"/>
        <c:crosses val="autoZero"/>
        <c:auto val="1"/>
        <c:lblOffset val="100"/>
        <c:baseTimeUnit val="years"/>
      </c:dateAx>
      <c:valAx>
        <c:axId val="96415502"/>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62710961"/>
        <c:crosses val="autoZero"/>
        <c:crossBetween val="midCat"/>
      </c:valAx>
      <c:dateAx>
        <c:axId val="68972288"/>
        <c:scaling>
          <c:orientation val="minMax"/>
        </c:scaling>
        <c:delete val="1"/>
        <c:axPos val="b"/>
        <c:numFmt formatCode="\Hyy" sourceLinked="1"/>
        <c:majorTickMark val="none"/>
        <c:minorTickMark val="none"/>
        <c:tickLblPos val="none"/>
        <c:crossAx val="40540302"/>
        <c:crosses val="autoZero"/>
        <c:auto val="1"/>
        <c:lblOffset val="100"/>
        <c:baseTimeUnit val="years"/>
      </c:dateAx>
      <c:valAx>
        <c:axId val="40540302"/>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68972288"/>
        <c:crosses val="autoZero"/>
        <c:crossBetween val="midCat"/>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20632472040101"/>
          <c:y val="0.158005184545118"/>
          <c:w val="0.86016197454685706"/>
          <c:h val="0.56153561288729803"/>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9AF-46C6-8A0C-8F3CC1E1D502}"/>
            </c:ext>
          </c:extLst>
        </c:ser>
        <c:dLbls>
          <c:showLegendKey val="0"/>
          <c:showVal val="0"/>
          <c:showCatName val="0"/>
          <c:showSerName val="0"/>
          <c:showPercent val="0"/>
          <c:showBubbleSize val="0"/>
        </c:dLbls>
        <c:gapWidth val="150"/>
        <c:axId val="32971976"/>
        <c:axId val="9596124"/>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データ!$CR$6:$CV$6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89AF-46C6-8A0C-8F3CC1E1D502}"/>
            </c:ext>
          </c:extLst>
        </c:ser>
        <c:dLbls>
          <c:showLegendKey val="0"/>
          <c:showVal val="0"/>
          <c:showCatName val="0"/>
          <c:showSerName val="0"/>
          <c:showPercent val="0"/>
          <c:showBubbleSize val="0"/>
        </c:dLbls>
        <c:hiLowLines>
          <c:spPr>
            <a:ln>
              <a:noFill/>
            </a:ln>
          </c:spPr>
        </c:hiLowLines>
        <c:marker val="1"/>
        <c:smooth val="0"/>
        <c:axId val="76685964"/>
        <c:axId val="68226422"/>
      </c:lineChart>
      <c:dateAx>
        <c:axId val="32971976"/>
        <c:scaling>
          <c:orientation val="minMax"/>
        </c:scaling>
        <c:delete val="1"/>
        <c:axPos val="b"/>
        <c:numFmt formatCode="\Hyy" sourceLinked="1"/>
        <c:majorTickMark val="none"/>
        <c:minorTickMark val="none"/>
        <c:tickLblPos val="none"/>
        <c:crossAx val="9596124"/>
        <c:crosses val="autoZero"/>
        <c:auto val="1"/>
        <c:lblOffset val="100"/>
        <c:baseTimeUnit val="years"/>
      </c:dateAx>
      <c:valAx>
        <c:axId val="9596124"/>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32971976"/>
        <c:crosses val="autoZero"/>
        <c:crossBetween val="midCat"/>
      </c:valAx>
      <c:dateAx>
        <c:axId val="76685964"/>
        <c:scaling>
          <c:orientation val="minMax"/>
        </c:scaling>
        <c:delete val="1"/>
        <c:axPos val="b"/>
        <c:numFmt formatCode="\Hyy" sourceLinked="1"/>
        <c:majorTickMark val="none"/>
        <c:minorTickMark val="none"/>
        <c:tickLblPos val="none"/>
        <c:crossAx val="68226422"/>
        <c:crosses val="autoZero"/>
        <c:auto val="1"/>
        <c:lblOffset val="100"/>
        <c:baseTimeUnit val="years"/>
      </c:dateAx>
      <c:valAx>
        <c:axId val="68226422"/>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76685964"/>
        <c:crosses val="autoZero"/>
        <c:crossBetween val="midCat"/>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manualLayout>
          <c:layoutTarget val="inner"/>
          <c:xMode val="edge"/>
          <c:yMode val="edge"/>
          <c:x val="0.105214439987658"/>
          <c:y val="0.158005184545118"/>
          <c:w val="0.86022832459117604"/>
          <c:h val="0.56153561288729803"/>
        </c:manualLayout>
      </c:layout>
      <c:barChart>
        <c:barDir val="col"/>
        <c:grouping val="clustered"/>
        <c:varyColors val="0"/>
        <c:ser>
          <c:idx val="0"/>
          <c:order val="0"/>
          <c:tx>
            <c:v>当該値</c:v>
          </c:tx>
          <c:spPr>
            <a:solidFill>
              <a:srgbClr val="3366FF"/>
            </a:solidFill>
            <a:ln>
              <a:noFill/>
            </a:ln>
          </c:spPr>
          <c:invertIfNegative val="0"/>
          <c:dLbls>
            <c:spPr>
              <a:noFill/>
              <a:ln>
                <a:noFill/>
              </a:ln>
              <a:effectLst/>
            </c:sp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データ!$CX$6:$DB$6</c:f>
              <c:numCache>
                <c:formatCode>#,##0.00;\△#,##0.00;\-</c:formatCode>
                <c:ptCount val="5"/>
                <c:pt idx="0">
                  <c:v>0</c:v>
                </c:pt>
                <c:pt idx="1">
                  <c:v>0</c:v>
                </c:pt>
                <c:pt idx="2">
                  <c:v>0</c:v>
                </c:pt>
                <c:pt idx="3">
                  <c:v>96.33</c:v>
                </c:pt>
                <c:pt idx="4">
                  <c:v>96.45</c:v>
                </c:pt>
              </c:numCache>
            </c:numRef>
          </c:val>
          <c:extLst>
            <c:ext xmlns:c16="http://schemas.microsoft.com/office/drawing/2014/chart" uri="{C3380CC4-5D6E-409C-BE32-E72D297353CC}">
              <c16:uniqueId val="{00000000-1BB0-447A-A9CE-84A5DFF1277E}"/>
            </c:ext>
          </c:extLst>
        </c:ser>
        <c:dLbls>
          <c:showLegendKey val="0"/>
          <c:showVal val="0"/>
          <c:showCatName val="0"/>
          <c:showSerName val="0"/>
          <c:showPercent val="0"/>
          <c:showBubbleSize val="0"/>
        </c:dLbls>
        <c:gapWidth val="150"/>
        <c:axId val="87870048"/>
        <c:axId val="82697524"/>
      </c:barChart>
      <c:lineChart>
        <c:grouping val="standard"/>
        <c:varyColors val="1"/>
        <c:ser>
          <c:idx val="1"/>
          <c:order val="1"/>
          <c:tx>
            <c:v>平均値</c:v>
          </c:tx>
          <c:spPr>
            <a:ln w="28440">
              <a:solidFill>
                <a:srgbClr val="FF5050"/>
              </a:solidFill>
              <a:round/>
            </a:ln>
          </c:spPr>
          <c:marker>
            <c:symbol val="square"/>
            <c:size val="5"/>
            <c:spPr>
              <a:solidFill>
                <a:srgbClr val="FF5050"/>
              </a:solidFill>
            </c:spPr>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データ!$B$10:$F$10</c:f>
              <c:numCache>
                <c:formatCode>\Hyy</c:formatCode>
                <c:ptCount val="5"/>
                <c:pt idx="0">
                  <c:v>46753</c:v>
                </c:pt>
                <c:pt idx="1">
                  <c:v>47119</c:v>
                </c:pt>
                <c:pt idx="2">
                  <c:v>47484</c:v>
                </c:pt>
                <c:pt idx="3" formatCode="\Rdd">
                  <c:v>47849</c:v>
                </c:pt>
                <c:pt idx="4" formatCode="\Rdd">
                  <c:v>48215</c:v>
                </c:pt>
              </c:numCache>
            </c:numRef>
          </c:cat>
          <c:val>
            <c:numRef>
              <c:f>データ!$DC$6:$DG$6</c:f>
              <c:numCache>
                <c:formatCode>#,##0.00;\△#,##0.00;\-</c:formatCode>
                <c:ptCount val="5"/>
                <c:pt idx="0">
                  <c:v>0</c:v>
                </c:pt>
                <c:pt idx="1">
                  <c:v>0</c:v>
                </c:pt>
                <c:pt idx="2">
                  <c:v>0</c:v>
                </c:pt>
                <c:pt idx="3">
                  <c:v>90.26</c:v>
                </c:pt>
                <c:pt idx="4">
                  <c:v>88.26</c:v>
                </c:pt>
              </c:numCache>
            </c:numRef>
          </c:val>
          <c:smooth val="0"/>
          <c:extLst>
            <c:ext xmlns:c16="http://schemas.microsoft.com/office/drawing/2014/chart" uri="{C3380CC4-5D6E-409C-BE32-E72D297353CC}">
              <c16:uniqueId val="{00000001-1BB0-447A-A9CE-84A5DFF1277E}"/>
            </c:ext>
          </c:extLst>
        </c:ser>
        <c:dLbls>
          <c:showLegendKey val="0"/>
          <c:showVal val="0"/>
          <c:showCatName val="0"/>
          <c:showSerName val="0"/>
          <c:showPercent val="0"/>
          <c:showBubbleSize val="0"/>
        </c:dLbls>
        <c:hiLowLines>
          <c:spPr>
            <a:ln>
              <a:noFill/>
            </a:ln>
          </c:spPr>
        </c:hiLowLines>
        <c:marker val="1"/>
        <c:smooth val="0"/>
        <c:axId val="89378475"/>
        <c:axId val="73113032"/>
      </c:lineChart>
      <c:dateAx>
        <c:axId val="87870048"/>
        <c:scaling>
          <c:orientation val="minMax"/>
        </c:scaling>
        <c:delete val="1"/>
        <c:axPos val="b"/>
        <c:numFmt formatCode="\Hyy" sourceLinked="1"/>
        <c:majorTickMark val="none"/>
        <c:minorTickMark val="none"/>
        <c:tickLblPos val="none"/>
        <c:crossAx val="82697524"/>
        <c:crosses val="autoZero"/>
        <c:auto val="1"/>
        <c:lblOffset val="100"/>
        <c:baseTimeUnit val="years"/>
      </c:dateAx>
      <c:valAx>
        <c:axId val="82697524"/>
        <c:scaling>
          <c:orientation val="minMax"/>
        </c:scaling>
        <c:delete val="0"/>
        <c:axPos val="l"/>
        <c:majorGridlines>
          <c:spPr>
            <a:ln w="6480">
              <a:solidFill>
                <a:srgbClr val="A6A6A6"/>
              </a:solidFill>
              <a:round/>
            </a:ln>
          </c:spPr>
        </c:majorGridlines>
        <c:numFmt formatCode="#,##0.00;\△#,##0.00" sourceLinked="0"/>
        <c:majorTickMark val="none"/>
        <c:minorTickMark val="none"/>
        <c:tickLblPos val="nextTo"/>
        <c:spPr>
          <a:ln w="6480">
            <a:noFill/>
          </a:ln>
        </c:spPr>
        <c:txPr>
          <a:bodyPr/>
          <a:lstStyle/>
          <a:p>
            <a:pPr>
              <a:defRPr sz="800" b="0" strike="noStrike" spc="-1">
                <a:solidFill>
                  <a:srgbClr val="000000"/>
                </a:solidFill>
                <a:uFill>
                  <a:solidFill>
                    <a:srgbClr val="FFFFFF"/>
                  </a:solidFill>
                </a:uFill>
                <a:latin typeface="ＭＳ ゴシック"/>
                <a:ea typeface="ＭＳ ゴシック"/>
              </a:defRPr>
            </a:pPr>
            <a:endParaRPr lang="ja-JP"/>
          </a:p>
        </c:txPr>
        <c:crossAx val="87870048"/>
        <c:crosses val="autoZero"/>
        <c:crossBetween val="midCat"/>
      </c:valAx>
      <c:dateAx>
        <c:axId val="89378475"/>
        <c:scaling>
          <c:orientation val="minMax"/>
        </c:scaling>
        <c:delete val="1"/>
        <c:axPos val="b"/>
        <c:numFmt formatCode="\Hyy" sourceLinked="1"/>
        <c:majorTickMark val="none"/>
        <c:minorTickMark val="none"/>
        <c:tickLblPos val="none"/>
        <c:crossAx val="73113032"/>
        <c:crosses val="autoZero"/>
        <c:auto val="1"/>
        <c:lblOffset val="100"/>
        <c:baseTimeUnit val="years"/>
      </c:dateAx>
      <c:valAx>
        <c:axId val="73113032"/>
        <c:scaling>
          <c:orientation val="minMax"/>
        </c:scaling>
        <c:delete val="1"/>
        <c:axPos val="l"/>
        <c:majorGridlines>
          <c:spPr>
            <a:ln w="6480">
              <a:solidFill>
                <a:srgbClr val="A6A6A6"/>
              </a:solidFill>
              <a:round/>
            </a:ln>
          </c:spPr>
        </c:majorGridlines>
        <c:numFmt formatCode="#,##0.00;\△#,##0.00" sourceLinked="0"/>
        <c:majorTickMark val="none"/>
        <c:minorTickMark val="none"/>
        <c:tickLblPos val="nextTo"/>
        <c:crossAx val="89378475"/>
        <c:crosses val="autoZero"/>
        <c:crossBetween val="midCat"/>
      </c:valAx>
      <c:dTable>
        <c:showHorzBorder val="1"/>
        <c:showVertBorder val="1"/>
        <c:showOutline val="1"/>
        <c:showKeys val="1"/>
      </c:dTable>
      <c:spPr>
        <a:noFill/>
        <a:ln>
          <a:solidFill>
            <a:srgbClr val="A6A6A6"/>
          </a:solidFill>
        </a:ln>
      </c:spPr>
    </c:plotArea>
    <c:plotVisOnly val="1"/>
    <c:dispBlanksAs val="span"/>
    <c:showDLblsOverMax val="1"/>
  </c:chart>
  <c:spPr>
    <a:noFill/>
    <a:ln>
      <a:solidFill>
        <a:srgbClr val="A6A6A6"/>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42</xdr:col>
      <xdr:colOff>0</xdr:colOff>
      <xdr:row>62</xdr:row>
      <xdr:rowOff>720</xdr:rowOff>
    </xdr:from>
    <xdr:to>
      <xdr:col>59</xdr:col>
      <xdr:colOff>333720</xdr:colOff>
      <xdr:row>77</xdr:row>
      <xdr:rowOff>171720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720</xdr:colOff>
      <xdr:row>16</xdr:row>
      <xdr:rowOff>0</xdr:rowOff>
    </xdr:from>
    <xdr:to>
      <xdr:col>15</xdr:col>
      <xdr:colOff>333000</xdr:colOff>
      <xdr:row>32</xdr:row>
      <xdr:rowOff>171000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xdr:col>
      <xdr:colOff>720</xdr:colOff>
      <xdr:row>62</xdr:row>
      <xdr:rowOff>720</xdr:rowOff>
    </xdr:from>
    <xdr:to>
      <xdr:col>19</xdr:col>
      <xdr:colOff>333000</xdr:colOff>
      <xdr:row>77</xdr:row>
      <xdr:rowOff>171720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22</xdr:col>
      <xdr:colOff>0</xdr:colOff>
      <xdr:row>62</xdr:row>
      <xdr:rowOff>720</xdr:rowOff>
    </xdr:from>
    <xdr:to>
      <xdr:col>39</xdr:col>
      <xdr:colOff>333000</xdr:colOff>
      <xdr:row>77</xdr:row>
      <xdr:rowOff>171720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xdr:col>
      <xdr:colOff>720</xdr:colOff>
      <xdr:row>16</xdr:row>
      <xdr:rowOff>0</xdr:rowOff>
    </xdr:from>
    <xdr:to>
      <xdr:col>15</xdr:col>
      <xdr:colOff>333000</xdr:colOff>
      <xdr:row>17</xdr:row>
      <xdr:rowOff>71280</xdr:rowOff>
    </xdr:to>
    <xdr:sp macro="" textlink="">
      <xdr:nvSpPr>
        <xdr:cNvPr id="6" name="CustomShape 1"/>
        <xdr:cNvSpPr/>
      </xdr:nvSpPr>
      <xdr:spPr>
        <a:xfrm>
          <a:off x="572040" y="2790720"/>
          <a:ext cx="4666320" cy="24264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①経常収支比率(％)</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17</xdr:col>
      <xdr:colOff>0</xdr:colOff>
      <xdr:row>16</xdr:row>
      <xdr:rowOff>0</xdr:rowOff>
    </xdr:from>
    <xdr:to>
      <xdr:col>30</xdr:col>
      <xdr:colOff>333720</xdr:colOff>
      <xdr:row>33</xdr:row>
      <xdr:rowOff>1800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32</xdr:col>
      <xdr:colOff>720</xdr:colOff>
      <xdr:row>16</xdr:row>
      <xdr:rowOff>0</xdr:rowOff>
    </xdr:from>
    <xdr:to>
      <xdr:col>45</xdr:col>
      <xdr:colOff>333000</xdr:colOff>
      <xdr:row>33</xdr:row>
      <xdr:rowOff>1800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47</xdr:col>
      <xdr:colOff>0</xdr:colOff>
      <xdr:row>16</xdr:row>
      <xdr:rowOff>0</xdr:rowOff>
    </xdr:from>
    <xdr:to>
      <xdr:col>60</xdr:col>
      <xdr:colOff>333720</xdr:colOff>
      <xdr:row>33</xdr:row>
      <xdr:rowOff>1800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2</xdr:col>
      <xdr:colOff>720</xdr:colOff>
      <xdr:row>38</xdr:row>
      <xdr:rowOff>720</xdr:rowOff>
    </xdr:from>
    <xdr:to>
      <xdr:col>15</xdr:col>
      <xdr:colOff>333000</xdr:colOff>
      <xdr:row>55</xdr:row>
      <xdr:rowOff>1080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17</xdr:col>
      <xdr:colOff>0</xdr:colOff>
      <xdr:row>38</xdr:row>
      <xdr:rowOff>720</xdr:rowOff>
    </xdr:from>
    <xdr:to>
      <xdr:col>30</xdr:col>
      <xdr:colOff>333720</xdr:colOff>
      <xdr:row>55</xdr:row>
      <xdr:rowOff>1080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32</xdr:col>
      <xdr:colOff>720</xdr:colOff>
      <xdr:row>38</xdr:row>
      <xdr:rowOff>720</xdr:rowOff>
    </xdr:from>
    <xdr:to>
      <xdr:col>45</xdr:col>
      <xdr:colOff>333000</xdr:colOff>
      <xdr:row>55</xdr:row>
      <xdr:rowOff>1080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47</xdr:col>
      <xdr:colOff>0</xdr:colOff>
      <xdr:row>38</xdr:row>
      <xdr:rowOff>720</xdr:rowOff>
    </xdr:from>
    <xdr:to>
      <xdr:col>60</xdr:col>
      <xdr:colOff>333720</xdr:colOff>
      <xdr:row>55</xdr:row>
      <xdr:rowOff>1080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17</xdr:col>
      <xdr:colOff>0</xdr:colOff>
      <xdr:row>16</xdr:row>
      <xdr:rowOff>0</xdr:rowOff>
    </xdr:from>
    <xdr:to>
      <xdr:col>30</xdr:col>
      <xdr:colOff>333720</xdr:colOff>
      <xdr:row>17</xdr:row>
      <xdr:rowOff>71280</xdr:rowOff>
    </xdr:to>
    <xdr:sp macro="" textlink="">
      <xdr:nvSpPr>
        <xdr:cNvPr id="14" name="CustomShape 1"/>
        <xdr:cNvSpPr/>
      </xdr:nvSpPr>
      <xdr:spPr>
        <a:xfrm>
          <a:off x="5572080" y="2790720"/>
          <a:ext cx="4667400" cy="24264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②累積欠損金比率(％)</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32</xdr:col>
      <xdr:colOff>720</xdr:colOff>
      <xdr:row>16</xdr:row>
      <xdr:rowOff>0</xdr:rowOff>
    </xdr:from>
    <xdr:to>
      <xdr:col>45</xdr:col>
      <xdr:colOff>333000</xdr:colOff>
      <xdr:row>17</xdr:row>
      <xdr:rowOff>71280</xdr:rowOff>
    </xdr:to>
    <xdr:sp macro="" textlink="">
      <xdr:nvSpPr>
        <xdr:cNvPr id="15" name="CustomShape 1"/>
        <xdr:cNvSpPr/>
      </xdr:nvSpPr>
      <xdr:spPr>
        <a:xfrm>
          <a:off x="10573200" y="2790720"/>
          <a:ext cx="4666320" cy="24264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③流動比率(％)</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47</xdr:col>
      <xdr:colOff>0</xdr:colOff>
      <xdr:row>16</xdr:row>
      <xdr:rowOff>0</xdr:rowOff>
    </xdr:from>
    <xdr:to>
      <xdr:col>60</xdr:col>
      <xdr:colOff>333720</xdr:colOff>
      <xdr:row>17</xdr:row>
      <xdr:rowOff>71280</xdr:rowOff>
    </xdr:to>
    <xdr:sp macro="" textlink="">
      <xdr:nvSpPr>
        <xdr:cNvPr id="16" name="CustomShape 1"/>
        <xdr:cNvSpPr/>
      </xdr:nvSpPr>
      <xdr:spPr>
        <a:xfrm>
          <a:off x="15573240" y="2790720"/>
          <a:ext cx="4667400" cy="24264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④企業債残高対事業規模比率(％)</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2</xdr:col>
      <xdr:colOff>720</xdr:colOff>
      <xdr:row>38</xdr:row>
      <xdr:rowOff>720</xdr:rowOff>
    </xdr:from>
    <xdr:to>
      <xdr:col>15</xdr:col>
      <xdr:colOff>333000</xdr:colOff>
      <xdr:row>39</xdr:row>
      <xdr:rowOff>70560</xdr:rowOff>
    </xdr:to>
    <xdr:sp macro="" textlink="">
      <xdr:nvSpPr>
        <xdr:cNvPr id="17" name="CustomShape 1"/>
        <xdr:cNvSpPr/>
      </xdr:nvSpPr>
      <xdr:spPr>
        <a:xfrm>
          <a:off x="572040" y="6563160"/>
          <a:ext cx="4666320" cy="2415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⑤経費回収率(％)</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17</xdr:col>
      <xdr:colOff>0</xdr:colOff>
      <xdr:row>38</xdr:row>
      <xdr:rowOff>720</xdr:rowOff>
    </xdr:from>
    <xdr:to>
      <xdr:col>30</xdr:col>
      <xdr:colOff>333720</xdr:colOff>
      <xdr:row>39</xdr:row>
      <xdr:rowOff>70560</xdr:rowOff>
    </xdr:to>
    <xdr:sp macro="" textlink="">
      <xdr:nvSpPr>
        <xdr:cNvPr id="18" name="CustomShape 1"/>
        <xdr:cNvSpPr/>
      </xdr:nvSpPr>
      <xdr:spPr>
        <a:xfrm>
          <a:off x="5572080" y="6563160"/>
          <a:ext cx="4667400" cy="2415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⑥汚水処理原価(円)</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32</xdr:col>
      <xdr:colOff>720</xdr:colOff>
      <xdr:row>38</xdr:row>
      <xdr:rowOff>720</xdr:rowOff>
    </xdr:from>
    <xdr:to>
      <xdr:col>45</xdr:col>
      <xdr:colOff>333000</xdr:colOff>
      <xdr:row>39</xdr:row>
      <xdr:rowOff>70560</xdr:rowOff>
    </xdr:to>
    <xdr:sp macro="" textlink="">
      <xdr:nvSpPr>
        <xdr:cNvPr id="19" name="CustomShape 1"/>
        <xdr:cNvSpPr/>
      </xdr:nvSpPr>
      <xdr:spPr>
        <a:xfrm>
          <a:off x="10573200" y="6563160"/>
          <a:ext cx="4666320" cy="2415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⑦施設利用率(％)</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47</xdr:col>
      <xdr:colOff>0</xdr:colOff>
      <xdr:row>38</xdr:row>
      <xdr:rowOff>720</xdr:rowOff>
    </xdr:from>
    <xdr:to>
      <xdr:col>60</xdr:col>
      <xdr:colOff>333720</xdr:colOff>
      <xdr:row>39</xdr:row>
      <xdr:rowOff>70560</xdr:rowOff>
    </xdr:to>
    <xdr:sp macro="" textlink="">
      <xdr:nvSpPr>
        <xdr:cNvPr id="20" name="CustomShape 1"/>
        <xdr:cNvSpPr/>
      </xdr:nvSpPr>
      <xdr:spPr>
        <a:xfrm>
          <a:off x="15573240" y="6563160"/>
          <a:ext cx="4667400" cy="2415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⑧水洗化率(％)</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2</xdr:col>
      <xdr:colOff>720</xdr:colOff>
      <xdr:row>62</xdr:row>
      <xdr:rowOff>720</xdr:rowOff>
    </xdr:from>
    <xdr:to>
      <xdr:col>19</xdr:col>
      <xdr:colOff>333000</xdr:colOff>
      <xdr:row>63</xdr:row>
      <xdr:rowOff>70560</xdr:rowOff>
    </xdr:to>
    <xdr:sp macro="" textlink="">
      <xdr:nvSpPr>
        <xdr:cNvPr id="21" name="CustomShape 1"/>
        <xdr:cNvSpPr/>
      </xdr:nvSpPr>
      <xdr:spPr>
        <a:xfrm>
          <a:off x="572040" y="10677960"/>
          <a:ext cx="5999760" cy="2415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①有形固定資産減価償却率(％)</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22</xdr:col>
      <xdr:colOff>0</xdr:colOff>
      <xdr:row>62</xdr:row>
      <xdr:rowOff>720</xdr:rowOff>
    </xdr:from>
    <xdr:to>
      <xdr:col>39</xdr:col>
      <xdr:colOff>333000</xdr:colOff>
      <xdr:row>63</xdr:row>
      <xdr:rowOff>70560</xdr:rowOff>
    </xdr:to>
    <xdr:sp macro="" textlink="">
      <xdr:nvSpPr>
        <xdr:cNvPr id="22" name="CustomShape 1"/>
        <xdr:cNvSpPr/>
      </xdr:nvSpPr>
      <xdr:spPr>
        <a:xfrm>
          <a:off x="7238880" y="10677960"/>
          <a:ext cx="6000480" cy="2415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②管渠老朽化率(％)</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42</xdr:col>
      <xdr:colOff>0</xdr:colOff>
      <xdr:row>62</xdr:row>
      <xdr:rowOff>720</xdr:rowOff>
    </xdr:from>
    <xdr:to>
      <xdr:col>59</xdr:col>
      <xdr:colOff>333720</xdr:colOff>
      <xdr:row>63</xdr:row>
      <xdr:rowOff>70560</xdr:rowOff>
    </xdr:to>
    <xdr:sp macro="" textlink="">
      <xdr:nvSpPr>
        <xdr:cNvPr id="23" name="CustomShape 1"/>
        <xdr:cNvSpPr/>
      </xdr:nvSpPr>
      <xdr:spPr>
        <a:xfrm>
          <a:off x="13906440" y="10677960"/>
          <a:ext cx="6000840" cy="241560"/>
        </a:xfrm>
        <a:prstGeom prst="rect">
          <a:avLst/>
        </a:prstGeom>
        <a:noFill/>
        <a:ln w="9360">
          <a:noFill/>
        </a:ln>
      </xdr:spPr>
      <xdr:style>
        <a:lnRef idx="0">
          <a:scrgbClr r="0" g="0" b="0"/>
        </a:lnRef>
        <a:fillRef idx="0">
          <a:scrgbClr r="0" g="0" b="0"/>
        </a:fillRef>
        <a:effectRef idx="0">
          <a:scrgbClr r="0" g="0" b="0"/>
        </a:effectRef>
        <a:fontRef idx="minor"/>
      </xdr:style>
      <xdr:txBody>
        <a:bodyPr lIns="90000" tIns="45000" rIns="90000" bIns="45000" anchor="ctr"/>
        <a:lstStyle/>
        <a:p>
          <a:pPr algn="ctr">
            <a:lnSpc>
              <a:spcPct val="100000"/>
            </a:lnSpc>
          </a:pPr>
          <a:r>
            <a:rPr lang="en-US" sz="1100" b="1" strike="noStrike" spc="-1">
              <a:solidFill>
                <a:srgbClr val="000000"/>
              </a:solidFill>
              <a:uFill>
                <a:solidFill>
                  <a:srgbClr val="FFFFFF"/>
                </a:solidFill>
              </a:uFill>
              <a:latin typeface="ＭＳ ゴシック"/>
              <a:ea typeface="ＭＳ ゴシック"/>
            </a:rPr>
            <a:t>③管渠改善率(％)</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13</xdr:col>
      <xdr:colOff>96120</xdr:colOff>
      <xdr:row>17</xdr:row>
      <xdr:rowOff>720</xdr:rowOff>
    </xdr:from>
    <xdr:to>
      <xdr:col>15</xdr:col>
      <xdr:colOff>333000</xdr:colOff>
      <xdr:row>18</xdr:row>
      <xdr:rowOff>71280</xdr:rowOff>
    </xdr:to>
    <xdr:sp macro="" textlink="">
      <xdr:nvSpPr>
        <xdr:cNvPr id="24" name="CustomShape 1"/>
        <xdr:cNvSpPr/>
      </xdr:nvSpPr>
      <xdr:spPr>
        <a:xfrm>
          <a:off x="4334400" y="2962800"/>
          <a:ext cx="90396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【106.67】</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28</xdr:col>
      <xdr:colOff>96120</xdr:colOff>
      <xdr:row>17</xdr:row>
      <xdr:rowOff>720</xdr:rowOff>
    </xdr:from>
    <xdr:to>
      <xdr:col>30</xdr:col>
      <xdr:colOff>333720</xdr:colOff>
      <xdr:row>18</xdr:row>
      <xdr:rowOff>71280</xdr:rowOff>
    </xdr:to>
    <xdr:sp macro="" textlink="">
      <xdr:nvSpPr>
        <xdr:cNvPr id="25" name="CustomShape 1"/>
        <xdr:cNvSpPr/>
      </xdr:nvSpPr>
      <xdr:spPr>
        <a:xfrm>
          <a:off x="9335160" y="2962800"/>
          <a:ext cx="90432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【3.64】</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43</xdr:col>
      <xdr:colOff>95400</xdr:colOff>
      <xdr:row>17</xdr:row>
      <xdr:rowOff>720</xdr:rowOff>
    </xdr:from>
    <xdr:to>
      <xdr:col>45</xdr:col>
      <xdr:colOff>333000</xdr:colOff>
      <xdr:row>18</xdr:row>
      <xdr:rowOff>71280</xdr:rowOff>
    </xdr:to>
    <xdr:sp macro="" textlink="">
      <xdr:nvSpPr>
        <xdr:cNvPr id="26" name="CustomShape 1"/>
        <xdr:cNvSpPr/>
      </xdr:nvSpPr>
      <xdr:spPr>
        <a:xfrm>
          <a:off x="14335200" y="2962800"/>
          <a:ext cx="90432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【67.52】</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58</xdr:col>
      <xdr:colOff>96120</xdr:colOff>
      <xdr:row>17</xdr:row>
      <xdr:rowOff>720</xdr:rowOff>
    </xdr:from>
    <xdr:to>
      <xdr:col>60</xdr:col>
      <xdr:colOff>333720</xdr:colOff>
      <xdr:row>18</xdr:row>
      <xdr:rowOff>71280</xdr:rowOff>
    </xdr:to>
    <xdr:sp macro="" textlink="">
      <xdr:nvSpPr>
        <xdr:cNvPr id="27" name="CustomShape 1"/>
        <xdr:cNvSpPr/>
      </xdr:nvSpPr>
      <xdr:spPr>
        <a:xfrm>
          <a:off x="19336320" y="2962800"/>
          <a:ext cx="90432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【705.21】</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58</xdr:col>
      <xdr:colOff>96120</xdr:colOff>
      <xdr:row>39</xdr:row>
      <xdr:rowOff>0</xdr:rowOff>
    </xdr:from>
    <xdr:to>
      <xdr:col>60</xdr:col>
      <xdr:colOff>333720</xdr:colOff>
      <xdr:row>40</xdr:row>
      <xdr:rowOff>70560</xdr:rowOff>
    </xdr:to>
    <xdr:sp macro="" textlink="">
      <xdr:nvSpPr>
        <xdr:cNvPr id="28" name="CustomShape 1"/>
        <xdr:cNvSpPr/>
      </xdr:nvSpPr>
      <xdr:spPr>
        <a:xfrm>
          <a:off x="19336320" y="6734160"/>
          <a:ext cx="90432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【95.57】</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43</xdr:col>
      <xdr:colOff>95400</xdr:colOff>
      <xdr:row>39</xdr:row>
      <xdr:rowOff>0</xdr:rowOff>
    </xdr:from>
    <xdr:to>
      <xdr:col>45</xdr:col>
      <xdr:colOff>333000</xdr:colOff>
      <xdr:row>40</xdr:row>
      <xdr:rowOff>70560</xdr:rowOff>
    </xdr:to>
    <xdr:sp macro="" textlink="">
      <xdr:nvSpPr>
        <xdr:cNvPr id="29" name="CustomShape 1"/>
        <xdr:cNvSpPr/>
      </xdr:nvSpPr>
      <xdr:spPr>
        <a:xfrm>
          <a:off x="14335200" y="6734160"/>
          <a:ext cx="90432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【59.57】</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28</xdr:col>
      <xdr:colOff>96120</xdr:colOff>
      <xdr:row>39</xdr:row>
      <xdr:rowOff>0</xdr:rowOff>
    </xdr:from>
    <xdr:to>
      <xdr:col>30</xdr:col>
      <xdr:colOff>333720</xdr:colOff>
      <xdr:row>40</xdr:row>
      <xdr:rowOff>70560</xdr:rowOff>
    </xdr:to>
    <xdr:sp macro="" textlink="">
      <xdr:nvSpPr>
        <xdr:cNvPr id="30" name="CustomShape 1"/>
        <xdr:cNvSpPr/>
      </xdr:nvSpPr>
      <xdr:spPr>
        <a:xfrm>
          <a:off x="9335160" y="6734160"/>
          <a:ext cx="90432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【134.52】</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13</xdr:col>
      <xdr:colOff>96120</xdr:colOff>
      <xdr:row>39</xdr:row>
      <xdr:rowOff>0</xdr:rowOff>
    </xdr:from>
    <xdr:to>
      <xdr:col>15</xdr:col>
      <xdr:colOff>333000</xdr:colOff>
      <xdr:row>40</xdr:row>
      <xdr:rowOff>70560</xdr:rowOff>
    </xdr:to>
    <xdr:sp macro="" textlink="">
      <xdr:nvSpPr>
        <xdr:cNvPr id="31" name="CustomShape 1"/>
        <xdr:cNvSpPr/>
      </xdr:nvSpPr>
      <xdr:spPr>
        <a:xfrm>
          <a:off x="4334400" y="6734160"/>
          <a:ext cx="90396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【98.96】</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17</xdr:col>
      <xdr:colOff>95400</xdr:colOff>
      <xdr:row>63</xdr:row>
      <xdr:rowOff>0</xdr:rowOff>
    </xdr:from>
    <xdr:to>
      <xdr:col>19</xdr:col>
      <xdr:colOff>333000</xdr:colOff>
      <xdr:row>64</xdr:row>
      <xdr:rowOff>70560</xdr:rowOff>
    </xdr:to>
    <xdr:sp macro="" textlink="">
      <xdr:nvSpPr>
        <xdr:cNvPr id="32" name="CustomShape 1"/>
        <xdr:cNvSpPr/>
      </xdr:nvSpPr>
      <xdr:spPr>
        <a:xfrm>
          <a:off x="5667480" y="10848960"/>
          <a:ext cx="90432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【36.52】</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37</xdr:col>
      <xdr:colOff>113400</xdr:colOff>
      <xdr:row>63</xdr:row>
      <xdr:rowOff>0</xdr:rowOff>
    </xdr:from>
    <xdr:to>
      <xdr:col>40</xdr:col>
      <xdr:colOff>16920</xdr:colOff>
      <xdr:row>64</xdr:row>
      <xdr:rowOff>70560</xdr:rowOff>
    </xdr:to>
    <xdr:sp macro="" textlink="">
      <xdr:nvSpPr>
        <xdr:cNvPr id="33" name="CustomShape 1"/>
        <xdr:cNvSpPr/>
      </xdr:nvSpPr>
      <xdr:spPr>
        <a:xfrm>
          <a:off x="12352680" y="10848960"/>
          <a:ext cx="90396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【5.72】</a:t>
          </a:r>
          <a:endParaRPr lang="en-US" sz="1200" b="0" strike="noStrike" spc="-1">
            <a:solidFill>
              <a:srgbClr val="000000"/>
            </a:solidFill>
            <a:uFill>
              <a:solidFill>
                <a:srgbClr val="FFFFFF"/>
              </a:solidFill>
            </a:uFill>
            <a:latin typeface="Times New Roman"/>
          </a:endParaRPr>
        </a:p>
      </xdr:txBody>
    </xdr:sp>
    <xdr:clientData/>
  </xdr:twoCellAnchor>
  <xdr:twoCellAnchor editAs="oneCell">
    <xdr:from>
      <xdr:col>57</xdr:col>
      <xdr:colOff>96120</xdr:colOff>
      <xdr:row>63</xdr:row>
      <xdr:rowOff>0</xdr:rowOff>
    </xdr:from>
    <xdr:to>
      <xdr:col>59</xdr:col>
      <xdr:colOff>333720</xdr:colOff>
      <xdr:row>64</xdr:row>
      <xdr:rowOff>70560</xdr:rowOff>
    </xdr:to>
    <xdr:sp macro="" textlink="">
      <xdr:nvSpPr>
        <xdr:cNvPr id="34" name="CustomShape 1"/>
        <xdr:cNvSpPr/>
      </xdr:nvSpPr>
      <xdr:spPr>
        <a:xfrm>
          <a:off x="19002960" y="10848960"/>
          <a:ext cx="904320" cy="241920"/>
        </a:xfrm>
        <a:prstGeom prst="rect">
          <a:avLst/>
        </a:prstGeom>
        <a:noFill/>
        <a:ln w="9360">
          <a:noFill/>
        </a:ln>
      </xdr:spPr>
      <xdr:style>
        <a:lnRef idx="0">
          <a:scrgbClr r="0" g="0" b="0"/>
        </a:lnRef>
        <a:fillRef idx="0">
          <a:scrgbClr r="0" g="0" b="0"/>
        </a:fillRef>
        <a:effectRef idx="0">
          <a:scrgbClr r="0" g="0" b="0"/>
        </a:effectRef>
        <a:fontRef idx="minor"/>
      </xdr:style>
      <xdr:txBody>
        <a:bodyPr wrap="none" lIns="90000" tIns="45000" rIns="90000" bIns="45000" anchor="b"/>
        <a:lstStyle/>
        <a:p>
          <a:pPr algn="r">
            <a:lnSpc>
              <a:spcPct val="100000"/>
            </a:lnSpc>
          </a:pPr>
          <a:r>
            <a:rPr lang="en-US" sz="900" b="0" strike="noStrike" spc="-1">
              <a:solidFill>
                <a:srgbClr val="000000"/>
              </a:solidFill>
              <a:uFill>
                <a:solidFill>
                  <a:srgbClr val="FFFFFF"/>
                </a:solidFill>
              </a:uFill>
              <a:latin typeface="ＭＳ ゴシック"/>
              <a:ea typeface="ＭＳ ゴシック"/>
            </a:rPr>
            <a:t>【0.30】</a:t>
          </a:r>
          <a:endParaRPr lang="en-US" sz="1200" b="0" strike="noStrike" spc="-1">
            <a:solidFill>
              <a:srgbClr val="000000"/>
            </a:solidFill>
            <a:uFill>
              <a:solidFill>
                <a:srgbClr val="FFFFFF"/>
              </a:solidFill>
            </a:uFill>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85"/>
  <sheetViews>
    <sheetView tabSelected="1" topLeftCell="AG1" zoomScaleNormal="100" zoomScalePageLayoutView="60" workbookViewId="0">
      <selection activeCell="BL16" sqref="BL16:BZ44"/>
    </sheetView>
  </sheetViews>
  <sheetFormatPr defaultRowHeight="13.5"/>
  <cols>
    <col min="1" max="1" width="2.625"/>
    <col min="2" max="62" width="3.75"/>
    <col min="63" max="63" width="2.625"/>
    <col min="64" max="78" width="3.125"/>
    <col min="79" max="79" width="4.375"/>
    <col min="80" max="80" width="2.625"/>
    <col min="81" max="82" width="4.375"/>
    <col min="83" max="1025" width="2.625"/>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50" t="s">
        <v>0</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row>
    <row r="3" spans="1:78" ht="9.75" customHeight="1">
      <c r="A3" s="2"/>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row>
    <row r="4" spans="1:78" ht="9.75" customHeight="1">
      <c r="A4" s="2"/>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51" t="str">
        <f>データ!H6</f>
        <v>埼玉県　吉川市</v>
      </c>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2" t="s">
        <v>1</v>
      </c>
      <c r="C7" s="52"/>
      <c r="D7" s="52"/>
      <c r="E7" s="52"/>
      <c r="F7" s="52"/>
      <c r="G7" s="52"/>
      <c r="H7" s="52"/>
      <c r="I7" s="52" t="s">
        <v>2</v>
      </c>
      <c r="J7" s="52"/>
      <c r="K7" s="52"/>
      <c r="L7" s="52"/>
      <c r="M7" s="52"/>
      <c r="N7" s="52"/>
      <c r="O7" s="52"/>
      <c r="P7" s="52" t="s">
        <v>3</v>
      </c>
      <c r="Q7" s="52"/>
      <c r="R7" s="52"/>
      <c r="S7" s="52"/>
      <c r="T7" s="52"/>
      <c r="U7" s="52"/>
      <c r="V7" s="52"/>
      <c r="W7" s="52" t="s">
        <v>4</v>
      </c>
      <c r="X7" s="52"/>
      <c r="Y7" s="52"/>
      <c r="Z7" s="52"/>
      <c r="AA7" s="52"/>
      <c r="AB7" s="52"/>
      <c r="AC7" s="52"/>
      <c r="AD7" s="52" t="s">
        <v>5</v>
      </c>
      <c r="AE7" s="52"/>
      <c r="AF7" s="52"/>
      <c r="AG7" s="52"/>
      <c r="AH7" s="52"/>
      <c r="AI7" s="52"/>
      <c r="AJ7" s="52"/>
      <c r="AK7" s="3"/>
      <c r="AL7" s="52" t="s">
        <v>6</v>
      </c>
      <c r="AM7" s="52"/>
      <c r="AN7" s="52"/>
      <c r="AO7" s="52"/>
      <c r="AP7" s="52"/>
      <c r="AQ7" s="52"/>
      <c r="AR7" s="52"/>
      <c r="AS7" s="52"/>
      <c r="AT7" s="52" t="s">
        <v>7</v>
      </c>
      <c r="AU7" s="52"/>
      <c r="AV7" s="52"/>
      <c r="AW7" s="52"/>
      <c r="AX7" s="52"/>
      <c r="AY7" s="52"/>
      <c r="AZ7" s="52"/>
      <c r="BA7" s="52"/>
      <c r="BB7" s="52" t="s">
        <v>8</v>
      </c>
      <c r="BC7" s="52"/>
      <c r="BD7" s="52"/>
      <c r="BE7" s="52"/>
      <c r="BF7" s="52"/>
      <c r="BG7" s="52"/>
      <c r="BH7" s="52"/>
      <c r="BI7" s="52"/>
      <c r="BJ7" s="3"/>
      <c r="BK7" s="3"/>
      <c r="BL7" s="4" t="s">
        <v>9</v>
      </c>
      <c r="BM7" s="5"/>
      <c r="BN7" s="5"/>
      <c r="BO7" s="5"/>
      <c r="BP7" s="5"/>
      <c r="BQ7" s="5"/>
      <c r="BR7" s="5"/>
      <c r="BS7" s="5"/>
      <c r="BT7" s="5"/>
      <c r="BU7" s="5"/>
      <c r="BV7" s="5"/>
      <c r="BW7" s="5"/>
      <c r="BX7" s="5"/>
      <c r="BY7" s="6"/>
    </row>
    <row r="8" spans="1:78" ht="18.75" customHeight="1">
      <c r="A8" s="2"/>
      <c r="B8" s="48" t="str">
        <f>データ!I6</f>
        <v>法適用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Bb2</v>
      </c>
      <c r="X8" s="48"/>
      <c r="Y8" s="48"/>
      <c r="Z8" s="48"/>
      <c r="AA8" s="48"/>
      <c r="AB8" s="48"/>
      <c r="AC8" s="48"/>
      <c r="AD8" s="49" t="str">
        <f>データ!$M$6</f>
        <v>非設置</v>
      </c>
      <c r="AE8" s="49"/>
      <c r="AF8" s="49"/>
      <c r="AG8" s="49"/>
      <c r="AH8" s="49"/>
      <c r="AI8" s="49"/>
      <c r="AJ8" s="49"/>
      <c r="AK8" s="3"/>
      <c r="AL8" s="53">
        <f>データ!S6</f>
        <v>73248</v>
      </c>
      <c r="AM8" s="53"/>
      <c r="AN8" s="53"/>
      <c r="AO8" s="53"/>
      <c r="AP8" s="53"/>
      <c r="AQ8" s="53"/>
      <c r="AR8" s="53"/>
      <c r="AS8" s="53"/>
      <c r="AT8" s="54">
        <f>データ!T6</f>
        <v>31.66</v>
      </c>
      <c r="AU8" s="54"/>
      <c r="AV8" s="54"/>
      <c r="AW8" s="54"/>
      <c r="AX8" s="54"/>
      <c r="AY8" s="54"/>
      <c r="AZ8" s="54"/>
      <c r="BA8" s="54"/>
      <c r="BB8" s="54">
        <f>データ!U6</f>
        <v>2313.58</v>
      </c>
      <c r="BC8" s="54"/>
      <c r="BD8" s="54"/>
      <c r="BE8" s="54"/>
      <c r="BF8" s="54"/>
      <c r="BG8" s="54"/>
      <c r="BH8" s="54"/>
      <c r="BI8" s="54"/>
      <c r="BJ8" s="3"/>
      <c r="BK8" s="3"/>
      <c r="BL8" s="55" t="s">
        <v>10</v>
      </c>
      <c r="BM8" s="55"/>
      <c r="BN8" s="7" t="s">
        <v>11</v>
      </c>
      <c r="BO8" s="8"/>
      <c r="BP8" s="8"/>
      <c r="BQ8" s="8"/>
      <c r="BR8" s="8"/>
      <c r="BS8" s="8"/>
      <c r="BT8" s="8"/>
      <c r="BU8" s="8"/>
      <c r="BV8" s="8"/>
      <c r="BW8" s="8"/>
      <c r="BX8" s="8"/>
      <c r="BY8" s="9"/>
    </row>
    <row r="9" spans="1:78" ht="18.75" customHeight="1">
      <c r="A9" s="2"/>
      <c r="B9" s="52" t="s">
        <v>12</v>
      </c>
      <c r="C9" s="52"/>
      <c r="D9" s="52"/>
      <c r="E9" s="52"/>
      <c r="F9" s="52"/>
      <c r="G9" s="52"/>
      <c r="H9" s="52"/>
      <c r="I9" s="52" t="s">
        <v>13</v>
      </c>
      <c r="J9" s="52"/>
      <c r="K9" s="52"/>
      <c r="L9" s="52"/>
      <c r="M9" s="52"/>
      <c r="N9" s="52"/>
      <c r="O9" s="52"/>
      <c r="P9" s="52" t="s">
        <v>14</v>
      </c>
      <c r="Q9" s="52"/>
      <c r="R9" s="52"/>
      <c r="S9" s="52"/>
      <c r="T9" s="52"/>
      <c r="U9" s="52"/>
      <c r="V9" s="52"/>
      <c r="W9" s="52" t="s">
        <v>15</v>
      </c>
      <c r="X9" s="52"/>
      <c r="Y9" s="52"/>
      <c r="Z9" s="52"/>
      <c r="AA9" s="52"/>
      <c r="AB9" s="52"/>
      <c r="AC9" s="52"/>
      <c r="AD9" s="56" t="s">
        <v>16</v>
      </c>
      <c r="AE9" s="56"/>
      <c r="AF9" s="56"/>
      <c r="AG9" s="56"/>
      <c r="AH9" s="56"/>
      <c r="AI9" s="56"/>
      <c r="AJ9" s="56"/>
      <c r="AK9" s="3"/>
      <c r="AL9" s="52" t="s">
        <v>17</v>
      </c>
      <c r="AM9" s="52"/>
      <c r="AN9" s="52"/>
      <c r="AO9" s="52"/>
      <c r="AP9" s="52"/>
      <c r="AQ9" s="52"/>
      <c r="AR9" s="52"/>
      <c r="AS9" s="52"/>
      <c r="AT9" s="52" t="s">
        <v>18</v>
      </c>
      <c r="AU9" s="52"/>
      <c r="AV9" s="52"/>
      <c r="AW9" s="52"/>
      <c r="AX9" s="52"/>
      <c r="AY9" s="52"/>
      <c r="AZ9" s="52"/>
      <c r="BA9" s="52"/>
      <c r="BB9" s="52" t="s">
        <v>19</v>
      </c>
      <c r="BC9" s="52"/>
      <c r="BD9" s="52"/>
      <c r="BE9" s="52"/>
      <c r="BF9" s="52"/>
      <c r="BG9" s="52"/>
      <c r="BH9" s="52"/>
      <c r="BI9" s="52"/>
      <c r="BJ9" s="3"/>
      <c r="BK9" s="3"/>
      <c r="BL9" s="57" t="s">
        <v>20</v>
      </c>
      <c r="BM9" s="57"/>
      <c r="BN9" s="10" t="s">
        <v>21</v>
      </c>
      <c r="BO9" s="11"/>
      <c r="BP9" s="11"/>
      <c r="BQ9" s="11"/>
      <c r="BR9" s="11"/>
      <c r="BS9" s="11"/>
      <c r="BT9" s="11"/>
      <c r="BU9" s="11"/>
      <c r="BV9" s="11"/>
      <c r="BW9" s="11"/>
      <c r="BX9" s="11"/>
      <c r="BY9" s="12"/>
    </row>
    <row r="10" spans="1:78" ht="18.75" customHeight="1">
      <c r="A10" s="2"/>
      <c r="B10" s="54" t="str">
        <f>データ!N6</f>
        <v>-</v>
      </c>
      <c r="C10" s="54"/>
      <c r="D10" s="54"/>
      <c r="E10" s="54"/>
      <c r="F10" s="54"/>
      <c r="G10" s="54"/>
      <c r="H10" s="54"/>
      <c r="I10" s="54">
        <f>データ!O6</f>
        <v>82.71</v>
      </c>
      <c r="J10" s="54"/>
      <c r="K10" s="54"/>
      <c r="L10" s="54"/>
      <c r="M10" s="54"/>
      <c r="N10" s="54"/>
      <c r="O10" s="54"/>
      <c r="P10" s="54">
        <f>データ!P6</f>
        <v>83.21</v>
      </c>
      <c r="Q10" s="54"/>
      <c r="R10" s="54"/>
      <c r="S10" s="54"/>
      <c r="T10" s="54"/>
      <c r="U10" s="54"/>
      <c r="V10" s="54"/>
      <c r="W10" s="54">
        <f>データ!Q6</f>
        <v>90.22</v>
      </c>
      <c r="X10" s="54"/>
      <c r="Y10" s="54"/>
      <c r="Z10" s="54"/>
      <c r="AA10" s="54"/>
      <c r="AB10" s="54"/>
      <c r="AC10" s="54"/>
      <c r="AD10" s="53">
        <f>データ!R6</f>
        <v>1870</v>
      </c>
      <c r="AE10" s="53"/>
      <c r="AF10" s="53"/>
      <c r="AG10" s="53"/>
      <c r="AH10" s="53"/>
      <c r="AI10" s="53"/>
      <c r="AJ10" s="53"/>
      <c r="AK10" s="2"/>
      <c r="AL10" s="53">
        <f>データ!V6</f>
        <v>60921</v>
      </c>
      <c r="AM10" s="53"/>
      <c r="AN10" s="53"/>
      <c r="AO10" s="53"/>
      <c r="AP10" s="53"/>
      <c r="AQ10" s="53"/>
      <c r="AR10" s="53"/>
      <c r="AS10" s="53"/>
      <c r="AT10" s="54">
        <f>データ!W6</f>
        <v>6.59</v>
      </c>
      <c r="AU10" s="54"/>
      <c r="AV10" s="54"/>
      <c r="AW10" s="54"/>
      <c r="AX10" s="54"/>
      <c r="AY10" s="54"/>
      <c r="AZ10" s="54"/>
      <c r="BA10" s="54"/>
      <c r="BB10" s="54">
        <f>データ!X6</f>
        <v>9244.4599999999991</v>
      </c>
      <c r="BC10" s="54"/>
      <c r="BD10" s="54"/>
      <c r="BE10" s="54"/>
      <c r="BF10" s="54"/>
      <c r="BG10" s="54"/>
      <c r="BH10" s="54"/>
      <c r="BI10" s="54"/>
      <c r="BJ10" s="2"/>
      <c r="BK10" s="2"/>
      <c r="BL10" s="58" t="s">
        <v>22</v>
      </c>
      <c r="BM10" s="58"/>
      <c r="BN10" s="13" t="s">
        <v>23</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2"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2"/>
      <c r="BL14" s="63" t="s">
        <v>26</v>
      </c>
      <c r="BM14" s="63"/>
      <c r="BN14" s="63"/>
      <c r="BO14" s="63"/>
      <c r="BP14" s="63"/>
      <c r="BQ14" s="63"/>
      <c r="BR14" s="63"/>
      <c r="BS14" s="63"/>
      <c r="BT14" s="63"/>
      <c r="BU14" s="63"/>
      <c r="BV14" s="63"/>
      <c r="BW14" s="63"/>
      <c r="BX14" s="63"/>
      <c r="BY14" s="63"/>
      <c r="BZ14" s="63"/>
    </row>
    <row r="15" spans="1:78" ht="13.5" customHeight="1">
      <c r="A15" s="2"/>
      <c r="B15" s="62"/>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2"/>
      <c r="BL15" s="63"/>
      <c r="BM15" s="63"/>
      <c r="BN15" s="63"/>
      <c r="BO15" s="63"/>
      <c r="BP15" s="63"/>
      <c r="BQ15" s="63"/>
      <c r="BR15" s="63"/>
      <c r="BS15" s="63"/>
      <c r="BT15" s="63"/>
      <c r="BU15" s="63"/>
      <c r="BV15" s="63"/>
      <c r="BW15" s="63"/>
      <c r="BX15" s="63"/>
      <c r="BY15" s="63"/>
      <c r="BZ15" s="63"/>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1" t="s">
        <v>114</v>
      </c>
      <c r="BM16" s="61"/>
      <c r="BN16" s="61"/>
      <c r="BO16" s="61"/>
      <c r="BP16" s="61"/>
      <c r="BQ16" s="61"/>
      <c r="BR16" s="61"/>
      <c r="BS16" s="61"/>
      <c r="BT16" s="61"/>
      <c r="BU16" s="61"/>
      <c r="BV16" s="61"/>
      <c r="BW16" s="61"/>
      <c r="BX16" s="61"/>
      <c r="BY16" s="61"/>
      <c r="BZ16" s="61"/>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1"/>
      <c r="BM17" s="61"/>
      <c r="BN17" s="61"/>
      <c r="BO17" s="61"/>
      <c r="BP17" s="61"/>
      <c r="BQ17" s="61"/>
      <c r="BR17" s="61"/>
      <c r="BS17" s="61"/>
      <c r="BT17" s="61"/>
      <c r="BU17" s="61"/>
      <c r="BV17" s="61"/>
      <c r="BW17" s="61"/>
      <c r="BX17" s="61"/>
      <c r="BY17" s="61"/>
      <c r="BZ17" s="61"/>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1"/>
      <c r="BM18" s="61"/>
      <c r="BN18" s="61"/>
      <c r="BO18" s="61"/>
      <c r="BP18" s="61"/>
      <c r="BQ18" s="61"/>
      <c r="BR18" s="61"/>
      <c r="BS18" s="61"/>
      <c r="BT18" s="61"/>
      <c r="BU18" s="61"/>
      <c r="BV18" s="61"/>
      <c r="BW18" s="61"/>
      <c r="BX18" s="61"/>
      <c r="BY18" s="61"/>
      <c r="BZ18" s="61"/>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1"/>
      <c r="BM19" s="61"/>
      <c r="BN19" s="61"/>
      <c r="BO19" s="61"/>
      <c r="BP19" s="61"/>
      <c r="BQ19" s="61"/>
      <c r="BR19" s="61"/>
      <c r="BS19" s="61"/>
      <c r="BT19" s="61"/>
      <c r="BU19" s="61"/>
      <c r="BV19" s="61"/>
      <c r="BW19" s="61"/>
      <c r="BX19" s="61"/>
      <c r="BY19" s="61"/>
      <c r="BZ19" s="61"/>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1"/>
      <c r="BM20" s="61"/>
      <c r="BN20" s="61"/>
      <c r="BO20" s="61"/>
      <c r="BP20" s="61"/>
      <c r="BQ20" s="61"/>
      <c r="BR20" s="61"/>
      <c r="BS20" s="61"/>
      <c r="BT20" s="61"/>
      <c r="BU20" s="61"/>
      <c r="BV20" s="61"/>
      <c r="BW20" s="61"/>
      <c r="BX20" s="61"/>
      <c r="BY20" s="61"/>
      <c r="BZ20" s="61"/>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1"/>
      <c r="BM21" s="61"/>
      <c r="BN21" s="61"/>
      <c r="BO21" s="61"/>
      <c r="BP21" s="61"/>
      <c r="BQ21" s="61"/>
      <c r="BR21" s="61"/>
      <c r="BS21" s="61"/>
      <c r="BT21" s="61"/>
      <c r="BU21" s="61"/>
      <c r="BV21" s="61"/>
      <c r="BW21" s="61"/>
      <c r="BX21" s="61"/>
      <c r="BY21" s="61"/>
      <c r="BZ21" s="61"/>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1"/>
      <c r="BM22" s="61"/>
      <c r="BN22" s="61"/>
      <c r="BO22" s="61"/>
      <c r="BP22" s="61"/>
      <c r="BQ22" s="61"/>
      <c r="BR22" s="61"/>
      <c r="BS22" s="61"/>
      <c r="BT22" s="61"/>
      <c r="BU22" s="61"/>
      <c r="BV22" s="61"/>
      <c r="BW22" s="61"/>
      <c r="BX22" s="61"/>
      <c r="BY22" s="61"/>
      <c r="BZ22" s="61"/>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1"/>
      <c r="BM23" s="61"/>
      <c r="BN23" s="61"/>
      <c r="BO23" s="61"/>
      <c r="BP23" s="61"/>
      <c r="BQ23" s="61"/>
      <c r="BR23" s="61"/>
      <c r="BS23" s="61"/>
      <c r="BT23" s="61"/>
      <c r="BU23" s="61"/>
      <c r="BV23" s="61"/>
      <c r="BW23" s="61"/>
      <c r="BX23" s="61"/>
      <c r="BY23" s="61"/>
      <c r="BZ23" s="61"/>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1"/>
      <c r="BM24" s="61"/>
      <c r="BN24" s="61"/>
      <c r="BO24" s="61"/>
      <c r="BP24" s="61"/>
      <c r="BQ24" s="61"/>
      <c r="BR24" s="61"/>
      <c r="BS24" s="61"/>
      <c r="BT24" s="61"/>
      <c r="BU24" s="61"/>
      <c r="BV24" s="61"/>
      <c r="BW24" s="61"/>
      <c r="BX24" s="61"/>
      <c r="BY24" s="61"/>
      <c r="BZ24" s="61"/>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1"/>
      <c r="BM25" s="61"/>
      <c r="BN25" s="61"/>
      <c r="BO25" s="61"/>
      <c r="BP25" s="61"/>
      <c r="BQ25" s="61"/>
      <c r="BR25" s="61"/>
      <c r="BS25" s="61"/>
      <c r="BT25" s="61"/>
      <c r="BU25" s="61"/>
      <c r="BV25" s="61"/>
      <c r="BW25" s="61"/>
      <c r="BX25" s="61"/>
      <c r="BY25" s="61"/>
      <c r="BZ25" s="61"/>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1"/>
      <c r="BM26" s="61"/>
      <c r="BN26" s="61"/>
      <c r="BO26" s="61"/>
      <c r="BP26" s="61"/>
      <c r="BQ26" s="61"/>
      <c r="BR26" s="61"/>
      <c r="BS26" s="61"/>
      <c r="BT26" s="61"/>
      <c r="BU26" s="61"/>
      <c r="BV26" s="61"/>
      <c r="BW26" s="61"/>
      <c r="BX26" s="61"/>
      <c r="BY26" s="61"/>
      <c r="BZ26" s="61"/>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1"/>
      <c r="BM27" s="61"/>
      <c r="BN27" s="61"/>
      <c r="BO27" s="61"/>
      <c r="BP27" s="61"/>
      <c r="BQ27" s="61"/>
      <c r="BR27" s="61"/>
      <c r="BS27" s="61"/>
      <c r="BT27" s="61"/>
      <c r="BU27" s="61"/>
      <c r="BV27" s="61"/>
      <c r="BW27" s="61"/>
      <c r="BX27" s="61"/>
      <c r="BY27" s="61"/>
      <c r="BZ27" s="61"/>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1"/>
      <c r="BM28" s="61"/>
      <c r="BN28" s="61"/>
      <c r="BO28" s="61"/>
      <c r="BP28" s="61"/>
      <c r="BQ28" s="61"/>
      <c r="BR28" s="61"/>
      <c r="BS28" s="61"/>
      <c r="BT28" s="61"/>
      <c r="BU28" s="61"/>
      <c r="BV28" s="61"/>
      <c r="BW28" s="61"/>
      <c r="BX28" s="61"/>
      <c r="BY28" s="61"/>
      <c r="BZ28" s="61"/>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1"/>
      <c r="BM29" s="61"/>
      <c r="BN29" s="61"/>
      <c r="BO29" s="61"/>
      <c r="BP29" s="61"/>
      <c r="BQ29" s="61"/>
      <c r="BR29" s="61"/>
      <c r="BS29" s="61"/>
      <c r="BT29" s="61"/>
      <c r="BU29" s="61"/>
      <c r="BV29" s="61"/>
      <c r="BW29" s="61"/>
      <c r="BX29" s="61"/>
      <c r="BY29" s="61"/>
      <c r="BZ29" s="61"/>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1"/>
      <c r="BM30" s="61"/>
      <c r="BN30" s="61"/>
      <c r="BO30" s="61"/>
      <c r="BP30" s="61"/>
      <c r="BQ30" s="61"/>
      <c r="BR30" s="61"/>
      <c r="BS30" s="61"/>
      <c r="BT30" s="61"/>
      <c r="BU30" s="61"/>
      <c r="BV30" s="61"/>
      <c r="BW30" s="61"/>
      <c r="BX30" s="61"/>
      <c r="BY30" s="61"/>
      <c r="BZ30" s="61"/>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1"/>
      <c r="BM31" s="61"/>
      <c r="BN31" s="61"/>
      <c r="BO31" s="61"/>
      <c r="BP31" s="61"/>
      <c r="BQ31" s="61"/>
      <c r="BR31" s="61"/>
      <c r="BS31" s="61"/>
      <c r="BT31" s="61"/>
      <c r="BU31" s="61"/>
      <c r="BV31" s="61"/>
      <c r="BW31" s="61"/>
      <c r="BX31" s="61"/>
      <c r="BY31" s="61"/>
      <c r="BZ31" s="61"/>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1"/>
      <c r="BM32" s="61"/>
      <c r="BN32" s="61"/>
      <c r="BO32" s="61"/>
      <c r="BP32" s="61"/>
      <c r="BQ32" s="61"/>
      <c r="BR32" s="61"/>
      <c r="BS32" s="61"/>
      <c r="BT32" s="61"/>
      <c r="BU32" s="61"/>
      <c r="BV32" s="61"/>
      <c r="BW32" s="61"/>
      <c r="BX32" s="61"/>
      <c r="BY32" s="61"/>
      <c r="BZ32" s="61"/>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1"/>
      <c r="BM33" s="61"/>
      <c r="BN33" s="61"/>
      <c r="BO33" s="61"/>
      <c r="BP33" s="61"/>
      <c r="BQ33" s="61"/>
      <c r="BR33" s="61"/>
      <c r="BS33" s="61"/>
      <c r="BT33" s="61"/>
      <c r="BU33" s="61"/>
      <c r="BV33" s="61"/>
      <c r="BW33" s="61"/>
      <c r="BX33" s="61"/>
      <c r="BY33" s="61"/>
      <c r="BZ33" s="61"/>
    </row>
    <row r="34" spans="1:78" ht="13.5" customHeight="1">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1"/>
      <c r="BM34" s="61"/>
      <c r="BN34" s="61"/>
      <c r="BO34" s="61"/>
      <c r="BP34" s="61"/>
      <c r="BQ34" s="61"/>
      <c r="BR34" s="61"/>
      <c r="BS34" s="61"/>
      <c r="BT34" s="61"/>
      <c r="BU34" s="61"/>
      <c r="BV34" s="61"/>
      <c r="BW34" s="61"/>
      <c r="BX34" s="61"/>
      <c r="BY34" s="61"/>
      <c r="BZ34" s="61"/>
    </row>
    <row r="35" spans="1:78" ht="13.5" customHeight="1">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1"/>
      <c r="BM35" s="61"/>
      <c r="BN35" s="61"/>
      <c r="BO35" s="61"/>
      <c r="BP35" s="61"/>
      <c r="BQ35" s="61"/>
      <c r="BR35" s="61"/>
      <c r="BS35" s="61"/>
      <c r="BT35" s="61"/>
      <c r="BU35" s="61"/>
      <c r="BV35" s="61"/>
      <c r="BW35" s="61"/>
      <c r="BX35" s="61"/>
      <c r="BY35" s="61"/>
      <c r="BZ35" s="61"/>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1"/>
      <c r="BM36" s="61"/>
      <c r="BN36" s="61"/>
      <c r="BO36" s="61"/>
      <c r="BP36" s="61"/>
      <c r="BQ36" s="61"/>
      <c r="BR36" s="61"/>
      <c r="BS36" s="61"/>
      <c r="BT36" s="61"/>
      <c r="BU36" s="61"/>
      <c r="BV36" s="61"/>
      <c r="BW36" s="61"/>
      <c r="BX36" s="61"/>
      <c r="BY36" s="61"/>
      <c r="BZ36" s="61"/>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1"/>
      <c r="BM37" s="61"/>
      <c r="BN37" s="61"/>
      <c r="BO37" s="61"/>
      <c r="BP37" s="61"/>
      <c r="BQ37" s="61"/>
      <c r="BR37" s="61"/>
      <c r="BS37" s="61"/>
      <c r="BT37" s="61"/>
      <c r="BU37" s="61"/>
      <c r="BV37" s="61"/>
      <c r="BW37" s="61"/>
      <c r="BX37" s="61"/>
      <c r="BY37" s="61"/>
      <c r="BZ37" s="61"/>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1"/>
      <c r="BM38" s="61"/>
      <c r="BN38" s="61"/>
      <c r="BO38" s="61"/>
      <c r="BP38" s="61"/>
      <c r="BQ38" s="61"/>
      <c r="BR38" s="61"/>
      <c r="BS38" s="61"/>
      <c r="BT38" s="61"/>
      <c r="BU38" s="61"/>
      <c r="BV38" s="61"/>
      <c r="BW38" s="61"/>
      <c r="BX38" s="61"/>
      <c r="BY38" s="61"/>
      <c r="BZ38" s="61"/>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1"/>
      <c r="BM39" s="61"/>
      <c r="BN39" s="61"/>
      <c r="BO39" s="61"/>
      <c r="BP39" s="61"/>
      <c r="BQ39" s="61"/>
      <c r="BR39" s="61"/>
      <c r="BS39" s="61"/>
      <c r="BT39" s="61"/>
      <c r="BU39" s="61"/>
      <c r="BV39" s="61"/>
      <c r="BW39" s="61"/>
      <c r="BX39" s="61"/>
      <c r="BY39" s="61"/>
      <c r="BZ39" s="61"/>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1"/>
      <c r="BM40" s="61"/>
      <c r="BN40" s="61"/>
      <c r="BO40" s="61"/>
      <c r="BP40" s="61"/>
      <c r="BQ40" s="61"/>
      <c r="BR40" s="61"/>
      <c r="BS40" s="61"/>
      <c r="BT40" s="61"/>
      <c r="BU40" s="61"/>
      <c r="BV40" s="61"/>
      <c r="BW40" s="61"/>
      <c r="BX40" s="61"/>
      <c r="BY40" s="61"/>
      <c r="BZ40" s="61"/>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1"/>
      <c r="BM41" s="61"/>
      <c r="BN41" s="61"/>
      <c r="BO41" s="61"/>
      <c r="BP41" s="61"/>
      <c r="BQ41" s="61"/>
      <c r="BR41" s="61"/>
      <c r="BS41" s="61"/>
      <c r="BT41" s="61"/>
      <c r="BU41" s="61"/>
      <c r="BV41" s="61"/>
      <c r="BW41" s="61"/>
      <c r="BX41" s="61"/>
      <c r="BY41" s="61"/>
      <c r="BZ41" s="61"/>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1"/>
      <c r="BM42" s="61"/>
      <c r="BN42" s="61"/>
      <c r="BO42" s="61"/>
      <c r="BP42" s="61"/>
      <c r="BQ42" s="61"/>
      <c r="BR42" s="61"/>
      <c r="BS42" s="61"/>
      <c r="BT42" s="61"/>
      <c r="BU42" s="61"/>
      <c r="BV42" s="61"/>
      <c r="BW42" s="61"/>
      <c r="BX42" s="61"/>
      <c r="BY42" s="61"/>
      <c r="BZ42" s="61"/>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1"/>
      <c r="BM43" s="61"/>
      <c r="BN43" s="61"/>
      <c r="BO43" s="61"/>
      <c r="BP43" s="61"/>
      <c r="BQ43" s="61"/>
      <c r="BR43" s="61"/>
      <c r="BS43" s="61"/>
      <c r="BT43" s="61"/>
      <c r="BU43" s="61"/>
      <c r="BV43" s="61"/>
      <c r="BW43" s="61"/>
      <c r="BX43" s="61"/>
      <c r="BY43" s="61"/>
      <c r="BZ43" s="61"/>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1"/>
      <c r="BM44" s="61"/>
      <c r="BN44" s="61"/>
      <c r="BO44" s="61"/>
      <c r="BP44" s="61"/>
      <c r="BQ44" s="61"/>
      <c r="BR44" s="61"/>
      <c r="BS44" s="61"/>
      <c r="BT44" s="61"/>
      <c r="BU44" s="61"/>
      <c r="BV44" s="61"/>
      <c r="BW44" s="61"/>
      <c r="BX44" s="61"/>
      <c r="BY44" s="61"/>
      <c r="BZ44" s="6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3"/>
      <c r="BN45" s="63"/>
      <c r="BO45" s="63"/>
      <c r="BP45" s="63"/>
      <c r="BQ45" s="63"/>
      <c r="BR45" s="63"/>
      <c r="BS45" s="63"/>
      <c r="BT45" s="63"/>
      <c r="BU45" s="63"/>
      <c r="BV45" s="63"/>
      <c r="BW45" s="63"/>
      <c r="BX45" s="63"/>
      <c r="BY45" s="63"/>
      <c r="BZ45" s="6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3"/>
      <c r="BN46" s="63"/>
      <c r="BO46" s="63"/>
      <c r="BP46" s="63"/>
      <c r="BQ46" s="63"/>
      <c r="BR46" s="63"/>
      <c r="BS46" s="63"/>
      <c r="BT46" s="63"/>
      <c r="BU46" s="63"/>
      <c r="BV46" s="63"/>
      <c r="BW46" s="63"/>
      <c r="BX46" s="63"/>
      <c r="BY46" s="63"/>
      <c r="BZ46" s="63"/>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1" t="s">
        <v>28</v>
      </c>
      <c r="BM47" s="61"/>
      <c r="BN47" s="61"/>
      <c r="BO47" s="61"/>
      <c r="BP47" s="61"/>
      <c r="BQ47" s="61"/>
      <c r="BR47" s="61"/>
      <c r="BS47" s="61"/>
      <c r="BT47" s="61"/>
      <c r="BU47" s="61"/>
      <c r="BV47" s="61"/>
      <c r="BW47" s="61"/>
      <c r="BX47" s="61"/>
      <c r="BY47" s="61"/>
      <c r="BZ47" s="61"/>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1"/>
      <c r="BM48" s="61"/>
      <c r="BN48" s="61"/>
      <c r="BO48" s="61"/>
      <c r="BP48" s="61"/>
      <c r="BQ48" s="61"/>
      <c r="BR48" s="61"/>
      <c r="BS48" s="61"/>
      <c r="BT48" s="61"/>
      <c r="BU48" s="61"/>
      <c r="BV48" s="61"/>
      <c r="BW48" s="61"/>
      <c r="BX48" s="61"/>
      <c r="BY48" s="61"/>
      <c r="BZ48" s="61"/>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1"/>
      <c r="BM49" s="61"/>
      <c r="BN49" s="61"/>
      <c r="BO49" s="61"/>
      <c r="BP49" s="61"/>
      <c r="BQ49" s="61"/>
      <c r="BR49" s="61"/>
      <c r="BS49" s="61"/>
      <c r="BT49" s="61"/>
      <c r="BU49" s="61"/>
      <c r="BV49" s="61"/>
      <c r="BW49" s="61"/>
      <c r="BX49" s="61"/>
      <c r="BY49" s="61"/>
      <c r="BZ49" s="61"/>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1"/>
      <c r="BM50" s="61"/>
      <c r="BN50" s="61"/>
      <c r="BO50" s="61"/>
      <c r="BP50" s="61"/>
      <c r="BQ50" s="61"/>
      <c r="BR50" s="61"/>
      <c r="BS50" s="61"/>
      <c r="BT50" s="61"/>
      <c r="BU50" s="61"/>
      <c r="BV50" s="61"/>
      <c r="BW50" s="61"/>
      <c r="BX50" s="61"/>
      <c r="BY50" s="61"/>
      <c r="BZ50" s="61"/>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1"/>
      <c r="BM51" s="61"/>
      <c r="BN51" s="61"/>
      <c r="BO51" s="61"/>
      <c r="BP51" s="61"/>
      <c r="BQ51" s="61"/>
      <c r="BR51" s="61"/>
      <c r="BS51" s="61"/>
      <c r="BT51" s="61"/>
      <c r="BU51" s="61"/>
      <c r="BV51" s="61"/>
      <c r="BW51" s="61"/>
      <c r="BX51" s="61"/>
      <c r="BY51" s="61"/>
      <c r="BZ51" s="61"/>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1"/>
      <c r="BM52" s="61"/>
      <c r="BN52" s="61"/>
      <c r="BO52" s="61"/>
      <c r="BP52" s="61"/>
      <c r="BQ52" s="61"/>
      <c r="BR52" s="61"/>
      <c r="BS52" s="61"/>
      <c r="BT52" s="61"/>
      <c r="BU52" s="61"/>
      <c r="BV52" s="61"/>
      <c r="BW52" s="61"/>
      <c r="BX52" s="61"/>
      <c r="BY52" s="61"/>
      <c r="BZ52" s="61"/>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1"/>
      <c r="BM53" s="61"/>
      <c r="BN53" s="61"/>
      <c r="BO53" s="61"/>
      <c r="BP53" s="61"/>
      <c r="BQ53" s="61"/>
      <c r="BR53" s="61"/>
      <c r="BS53" s="61"/>
      <c r="BT53" s="61"/>
      <c r="BU53" s="61"/>
      <c r="BV53" s="61"/>
      <c r="BW53" s="61"/>
      <c r="BX53" s="61"/>
      <c r="BY53" s="61"/>
      <c r="BZ53" s="61"/>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1"/>
      <c r="BM54" s="61"/>
      <c r="BN54" s="61"/>
      <c r="BO54" s="61"/>
      <c r="BP54" s="61"/>
      <c r="BQ54" s="61"/>
      <c r="BR54" s="61"/>
      <c r="BS54" s="61"/>
      <c r="BT54" s="61"/>
      <c r="BU54" s="61"/>
      <c r="BV54" s="61"/>
      <c r="BW54" s="61"/>
      <c r="BX54" s="61"/>
      <c r="BY54" s="61"/>
      <c r="BZ54" s="61"/>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1"/>
      <c r="BM55" s="61"/>
      <c r="BN55" s="61"/>
      <c r="BO55" s="61"/>
      <c r="BP55" s="61"/>
      <c r="BQ55" s="61"/>
      <c r="BR55" s="61"/>
      <c r="BS55" s="61"/>
      <c r="BT55" s="61"/>
      <c r="BU55" s="61"/>
      <c r="BV55" s="61"/>
      <c r="BW55" s="61"/>
      <c r="BX55" s="61"/>
      <c r="BY55" s="61"/>
      <c r="BZ55" s="61"/>
    </row>
    <row r="56" spans="1:78" ht="13.5" customHeight="1">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1"/>
      <c r="BM56" s="61"/>
      <c r="BN56" s="61"/>
      <c r="BO56" s="61"/>
      <c r="BP56" s="61"/>
      <c r="BQ56" s="61"/>
      <c r="BR56" s="61"/>
      <c r="BS56" s="61"/>
      <c r="BT56" s="61"/>
      <c r="BU56" s="61"/>
      <c r="BV56" s="61"/>
      <c r="BW56" s="61"/>
      <c r="BX56" s="61"/>
      <c r="BY56" s="61"/>
      <c r="BZ56" s="61"/>
    </row>
    <row r="57" spans="1:78" ht="13.5" customHeight="1">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1"/>
      <c r="BM57" s="61"/>
      <c r="BN57" s="61"/>
      <c r="BO57" s="61"/>
      <c r="BP57" s="61"/>
      <c r="BQ57" s="61"/>
      <c r="BR57" s="61"/>
      <c r="BS57" s="61"/>
      <c r="BT57" s="61"/>
      <c r="BU57" s="61"/>
      <c r="BV57" s="61"/>
      <c r="BW57" s="61"/>
      <c r="BX57" s="61"/>
      <c r="BY57" s="61"/>
      <c r="BZ57" s="61"/>
    </row>
    <row r="58" spans="1:78" ht="13.5" customHeight="1">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1"/>
      <c r="BM58" s="61"/>
      <c r="BN58" s="61"/>
      <c r="BO58" s="61"/>
      <c r="BP58" s="61"/>
      <c r="BQ58" s="61"/>
      <c r="BR58" s="61"/>
      <c r="BS58" s="61"/>
      <c r="BT58" s="61"/>
      <c r="BU58" s="61"/>
      <c r="BV58" s="61"/>
      <c r="BW58" s="61"/>
      <c r="BX58" s="61"/>
      <c r="BY58" s="61"/>
      <c r="BZ58" s="6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1"/>
      <c r="BM59" s="61"/>
      <c r="BN59" s="61"/>
      <c r="BO59" s="61"/>
      <c r="BP59" s="61"/>
      <c r="BQ59" s="61"/>
      <c r="BR59" s="61"/>
      <c r="BS59" s="61"/>
      <c r="BT59" s="61"/>
      <c r="BU59" s="61"/>
      <c r="BV59" s="61"/>
      <c r="BW59" s="61"/>
      <c r="BX59" s="61"/>
      <c r="BY59" s="61"/>
      <c r="BZ59" s="61"/>
    </row>
    <row r="60" spans="1:78" ht="13.5" customHeight="1">
      <c r="A60" s="2"/>
      <c r="B60" s="64" t="s">
        <v>29</v>
      </c>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2"/>
      <c r="BL60" s="61"/>
      <c r="BM60" s="61"/>
      <c r="BN60" s="61"/>
      <c r="BO60" s="61"/>
      <c r="BP60" s="61"/>
      <c r="BQ60" s="61"/>
      <c r="BR60" s="61"/>
      <c r="BS60" s="61"/>
      <c r="BT60" s="61"/>
      <c r="BU60" s="61"/>
      <c r="BV60" s="61"/>
      <c r="BW60" s="61"/>
      <c r="BX60" s="61"/>
      <c r="BY60" s="61"/>
      <c r="BZ60" s="61"/>
    </row>
    <row r="61" spans="1:78" ht="13.5" customHeight="1">
      <c r="A61" s="2"/>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2"/>
      <c r="BL61" s="61"/>
      <c r="BM61" s="61"/>
      <c r="BN61" s="61"/>
      <c r="BO61" s="61"/>
      <c r="BP61" s="61"/>
      <c r="BQ61" s="61"/>
      <c r="BR61" s="61"/>
      <c r="BS61" s="61"/>
      <c r="BT61" s="61"/>
      <c r="BU61" s="61"/>
      <c r="BV61" s="61"/>
      <c r="BW61" s="61"/>
      <c r="BX61" s="61"/>
      <c r="BY61" s="61"/>
      <c r="BZ61" s="61"/>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1"/>
      <c r="BM62" s="61"/>
      <c r="BN62" s="61"/>
      <c r="BO62" s="61"/>
      <c r="BP62" s="61"/>
      <c r="BQ62" s="61"/>
      <c r="BR62" s="61"/>
      <c r="BS62" s="61"/>
      <c r="BT62" s="61"/>
      <c r="BU62" s="61"/>
      <c r="BV62" s="61"/>
      <c r="BW62" s="61"/>
      <c r="BX62" s="61"/>
      <c r="BY62" s="61"/>
      <c r="BZ62" s="61"/>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1"/>
      <c r="BM63" s="61"/>
      <c r="BN63" s="61"/>
      <c r="BO63" s="61"/>
      <c r="BP63" s="61"/>
      <c r="BQ63" s="61"/>
      <c r="BR63" s="61"/>
      <c r="BS63" s="61"/>
      <c r="BT63" s="61"/>
      <c r="BU63" s="61"/>
      <c r="BV63" s="61"/>
      <c r="BW63" s="61"/>
      <c r="BX63" s="61"/>
      <c r="BY63" s="61"/>
      <c r="BZ63" s="6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30</v>
      </c>
      <c r="BM64" s="60"/>
      <c r="BN64" s="60"/>
      <c r="BO64" s="60"/>
      <c r="BP64" s="60"/>
      <c r="BQ64" s="60"/>
      <c r="BR64" s="60"/>
      <c r="BS64" s="60"/>
      <c r="BT64" s="60"/>
      <c r="BU64" s="60"/>
      <c r="BV64" s="60"/>
      <c r="BW64" s="60"/>
      <c r="BX64" s="60"/>
      <c r="BY64" s="60"/>
      <c r="BZ64" s="60"/>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0"/>
      <c r="BM65" s="60"/>
      <c r="BN65" s="60"/>
      <c r="BO65" s="60"/>
      <c r="BP65" s="60"/>
      <c r="BQ65" s="60"/>
      <c r="BR65" s="60"/>
      <c r="BS65" s="60"/>
      <c r="BT65" s="60"/>
      <c r="BU65" s="60"/>
      <c r="BV65" s="60"/>
      <c r="BW65" s="60"/>
      <c r="BX65" s="60"/>
      <c r="BY65" s="60"/>
      <c r="BZ65" s="60"/>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1" t="s">
        <v>31</v>
      </c>
      <c r="BM66" s="61"/>
      <c r="BN66" s="61"/>
      <c r="BO66" s="61"/>
      <c r="BP66" s="61"/>
      <c r="BQ66" s="61"/>
      <c r="BR66" s="61"/>
      <c r="BS66" s="61"/>
      <c r="BT66" s="61"/>
      <c r="BU66" s="61"/>
      <c r="BV66" s="61"/>
      <c r="BW66" s="61"/>
      <c r="BX66" s="61"/>
      <c r="BY66" s="61"/>
      <c r="BZ66" s="61"/>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1"/>
      <c r="BM67" s="61"/>
      <c r="BN67" s="61"/>
      <c r="BO67" s="61"/>
      <c r="BP67" s="61"/>
      <c r="BQ67" s="61"/>
      <c r="BR67" s="61"/>
      <c r="BS67" s="61"/>
      <c r="BT67" s="61"/>
      <c r="BU67" s="61"/>
      <c r="BV67" s="61"/>
      <c r="BW67" s="61"/>
      <c r="BX67" s="61"/>
      <c r="BY67" s="61"/>
      <c r="BZ67" s="61"/>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1"/>
      <c r="BM68" s="61"/>
      <c r="BN68" s="61"/>
      <c r="BO68" s="61"/>
      <c r="BP68" s="61"/>
      <c r="BQ68" s="61"/>
      <c r="BR68" s="61"/>
      <c r="BS68" s="61"/>
      <c r="BT68" s="61"/>
      <c r="BU68" s="61"/>
      <c r="BV68" s="61"/>
      <c r="BW68" s="61"/>
      <c r="BX68" s="61"/>
      <c r="BY68" s="61"/>
      <c r="BZ68" s="61"/>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1"/>
      <c r="BM69" s="61"/>
      <c r="BN69" s="61"/>
      <c r="BO69" s="61"/>
      <c r="BP69" s="61"/>
      <c r="BQ69" s="61"/>
      <c r="BR69" s="61"/>
      <c r="BS69" s="61"/>
      <c r="BT69" s="61"/>
      <c r="BU69" s="61"/>
      <c r="BV69" s="61"/>
      <c r="BW69" s="61"/>
      <c r="BX69" s="61"/>
      <c r="BY69" s="61"/>
      <c r="BZ69" s="61"/>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1"/>
      <c r="BM70" s="61"/>
      <c r="BN70" s="61"/>
      <c r="BO70" s="61"/>
      <c r="BP70" s="61"/>
      <c r="BQ70" s="61"/>
      <c r="BR70" s="61"/>
      <c r="BS70" s="61"/>
      <c r="BT70" s="61"/>
      <c r="BU70" s="61"/>
      <c r="BV70" s="61"/>
      <c r="BW70" s="61"/>
      <c r="BX70" s="61"/>
      <c r="BY70" s="61"/>
      <c r="BZ70" s="61"/>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1"/>
      <c r="BM71" s="61"/>
      <c r="BN71" s="61"/>
      <c r="BO71" s="61"/>
      <c r="BP71" s="61"/>
      <c r="BQ71" s="61"/>
      <c r="BR71" s="61"/>
      <c r="BS71" s="61"/>
      <c r="BT71" s="61"/>
      <c r="BU71" s="61"/>
      <c r="BV71" s="61"/>
      <c r="BW71" s="61"/>
      <c r="BX71" s="61"/>
      <c r="BY71" s="61"/>
      <c r="BZ71" s="61"/>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1"/>
      <c r="BM72" s="61"/>
      <c r="BN72" s="61"/>
      <c r="BO72" s="61"/>
      <c r="BP72" s="61"/>
      <c r="BQ72" s="61"/>
      <c r="BR72" s="61"/>
      <c r="BS72" s="61"/>
      <c r="BT72" s="61"/>
      <c r="BU72" s="61"/>
      <c r="BV72" s="61"/>
      <c r="BW72" s="61"/>
      <c r="BX72" s="61"/>
      <c r="BY72" s="61"/>
      <c r="BZ72" s="61"/>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1"/>
      <c r="BM73" s="61"/>
      <c r="BN73" s="61"/>
      <c r="BO73" s="61"/>
      <c r="BP73" s="61"/>
      <c r="BQ73" s="61"/>
      <c r="BR73" s="61"/>
      <c r="BS73" s="61"/>
      <c r="BT73" s="61"/>
      <c r="BU73" s="61"/>
      <c r="BV73" s="61"/>
      <c r="BW73" s="61"/>
      <c r="BX73" s="61"/>
      <c r="BY73" s="61"/>
      <c r="BZ73" s="61"/>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1"/>
      <c r="BM74" s="61"/>
      <c r="BN74" s="61"/>
      <c r="BO74" s="61"/>
      <c r="BP74" s="61"/>
      <c r="BQ74" s="61"/>
      <c r="BR74" s="61"/>
      <c r="BS74" s="61"/>
      <c r="BT74" s="61"/>
      <c r="BU74" s="61"/>
      <c r="BV74" s="61"/>
      <c r="BW74" s="61"/>
      <c r="BX74" s="61"/>
      <c r="BY74" s="61"/>
      <c r="BZ74" s="61"/>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1"/>
      <c r="BM75" s="61"/>
      <c r="BN75" s="61"/>
      <c r="BO75" s="61"/>
      <c r="BP75" s="61"/>
      <c r="BQ75" s="61"/>
      <c r="BR75" s="61"/>
      <c r="BS75" s="61"/>
      <c r="BT75" s="61"/>
      <c r="BU75" s="61"/>
      <c r="BV75" s="61"/>
      <c r="BW75" s="61"/>
      <c r="BX75" s="61"/>
      <c r="BY75" s="61"/>
      <c r="BZ75" s="61"/>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1"/>
      <c r="BM76" s="61"/>
      <c r="BN76" s="61"/>
      <c r="BO76" s="61"/>
      <c r="BP76" s="61"/>
      <c r="BQ76" s="61"/>
      <c r="BR76" s="61"/>
      <c r="BS76" s="61"/>
      <c r="BT76" s="61"/>
      <c r="BU76" s="61"/>
      <c r="BV76" s="61"/>
      <c r="BW76" s="61"/>
      <c r="BX76" s="61"/>
      <c r="BY76" s="61"/>
      <c r="BZ76" s="61"/>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1"/>
      <c r="BM77" s="61"/>
      <c r="BN77" s="61"/>
      <c r="BO77" s="61"/>
      <c r="BP77" s="61"/>
      <c r="BQ77" s="61"/>
      <c r="BR77" s="61"/>
      <c r="BS77" s="61"/>
      <c r="BT77" s="61"/>
      <c r="BU77" s="61"/>
      <c r="BV77" s="61"/>
      <c r="BW77" s="61"/>
      <c r="BX77" s="61"/>
      <c r="BY77" s="61"/>
      <c r="BZ77" s="61"/>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1"/>
      <c r="BM78" s="61"/>
      <c r="BN78" s="61"/>
      <c r="BO78" s="61"/>
      <c r="BP78" s="61"/>
      <c r="BQ78" s="61"/>
      <c r="BR78" s="61"/>
      <c r="BS78" s="61"/>
      <c r="BT78" s="61"/>
      <c r="BU78" s="61"/>
      <c r="BV78" s="61"/>
      <c r="BW78" s="61"/>
      <c r="BX78" s="61"/>
      <c r="BY78" s="61"/>
      <c r="BZ78" s="61"/>
    </row>
    <row r="79" spans="1:78" ht="13.5" customHeight="1">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1"/>
      <c r="BM79" s="61"/>
      <c r="BN79" s="61"/>
      <c r="BO79" s="61"/>
      <c r="BP79" s="61"/>
      <c r="BQ79" s="61"/>
      <c r="BR79" s="61"/>
      <c r="BS79" s="61"/>
      <c r="BT79" s="61"/>
      <c r="BU79" s="61"/>
      <c r="BV79" s="61"/>
      <c r="BW79" s="61"/>
      <c r="BX79" s="61"/>
      <c r="BY79" s="61"/>
      <c r="BZ79" s="61"/>
    </row>
    <row r="80" spans="1:78" ht="13.5" customHeight="1">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1"/>
      <c r="BM80" s="61"/>
      <c r="BN80" s="61"/>
      <c r="BO80" s="61"/>
      <c r="BP80" s="61"/>
      <c r="BQ80" s="61"/>
      <c r="BR80" s="61"/>
      <c r="BS80" s="61"/>
      <c r="BT80" s="61"/>
      <c r="BU80" s="61"/>
      <c r="BV80" s="61"/>
      <c r="BW80" s="61"/>
      <c r="BX80" s="61"/>
      <c r="BY80" s="61"/>
      <c r="BZ80" s="61"/>
    </row>
    <row r="81" spans="1:78" ht="13.5" customHeight="1">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1"/>
      <c r="BM81" s="61"/>
      <c r="BN81" s="61"/>
      <c r="BO81" s="61"/>
      <c r="BP81" s="61"/>
      <c r="BQ81" s="61"/>
      <c r="BR81" s="61"/>
      <c r="BS81" s="61"/>
      <c r="BT81" s="61"/>
      <c r="BU81" s="61"/>
      <c r="BV81" s="61"/>
      <c r="BW81" s="61"/>
      <c r="BX81" s="61"/>
      <c r="BY81" s="61"/>
      <c r="BZ81" s="6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1"/>
      <c r="BM82" s="61"/>
      <c r="BN82" s="61"/>
      <c r="BO82" s="61"/>
      <c r="BP82" s="61"/>
      <c r="BQ82" s="61"/>
      <c r="BR82" s="61"/>
      <c r="BS82" s="61"/>
      <c r="BT82" s="61"/>
      <c r="BU82" s="61"/>
      <c r="BV82" s="61"/>
      <c r="BW82" s="61"/>
      <c r="BX82" s="61"/>
      <c r="BY82" s="61"/>
      <c r="BZ82" s="61"/>
    </row>
    <row r="83" spans="1:78" ht="14.25">
      <c r="C83" s="26" t="s">
        <v>32</v>
      </c>
    </row>
    <row r="84" spans="1:78" ht="14.25" hidden="1">
      <c r="B84" s="27" t="s">
        <v>33</v>
      </c>
      <c r="C84" s="27"/>
      <c r="D84" s="27"/>
      <c r="E84" s="28" t="s">
        <v>34</v>
      </c>
      <c r="F84" s="28" t="s">
        <v>35</v>
      </c>
      <c r="G84" s="28" t="s">
        <v>36</v>
      </c>
      <c r="H84" s="28" t="s">
        <v>37</v>
      </c>
      <c r="I84" s="28" t="s">
        <v>38</v>
      </c>
      <c r="J84" s="28" t="s">
        <v>39</v>
      </c>
      <c r="K84" s="28" t="s">
        <v>40</v>
      </c>
      <c r="L84" s="28" t="s">
        <v>41</v>
      </c>
      <c r="M84" s="28" t="s">
        <v>42</v>
      </c>
      <c r="N84" s="28" t="s">
        <v>43</v>
      </c>
      <c r="O84" s="28" t="s">
        <v>44</v>
      </c>
    </row>
    <row r="85" spans="1:78" ht="14.25" hidden="1">
      <c r="B85" s="27"/>
      <c r="C85" s="27"/>
      <c r="D85" s="27"/>
      <c r="E85" s="27" t="str">
        <f>データ!AI6</f>
        <v>【106.67】</v>
      </c>
      <c r="F85" s="27" t="str">
        <f>データ!AT6</f>
        <v>【3.64】</v>
      </c>
      <c r="G85" s="27" t="str">
        <f>データ!BE6</f>
        <v>【67.52】</v>
      </c>
      <c r="H85" s="27" t="str">
        <f>データ!BP6</f>
        <v>【705.21】</v>
      </c>
      <c r="I85" s="27" t="str">
        <f>データ!CA6</f>
        <v>【98.96】</v>
      </c>
      <c r="J85" s="27" t="str">
        <f>データ!CL6</f>
        <v>【134.52】</v>
      </c>
      <c r="K85" s="27" t="str">
        <f>データ!CW6</f>
        <v>【59.57】</v>
      </c>
      <c r="L85" s="27" t="str">
        <f>データ!DH6</f>
        <v>【95.57】</v>
      </c>
      <c r="M85" s="27" t="str">
        <f>データ!DS6</f>
        <v>【36.52】</v>
      </c>
      <c r="N85" s="27" t="str">
        <f>データ!ED6</f>
        <v>【5.72】</v>
      </c>
      <c r="O85" s="27" t="str">
        <f>データ!EO6</f>
        <v>【0.30】</v>
      </c>
    </row>
  </sheetData>
  <sheetProtection sheet="1" objects="1" scenarios="1"/>
  <mergeCells count="46">
    <mergeCell ref="BL64:BZ65"/>
    <mergeCell ref="BL66:BZ82"/>
    <mergeCell ref="B14:BJ15"/>
    <mergeCell ref="BL14:BZ15"/>
    <mergeCell ref="BL16:BZ44"/>
    <mergeCell ref="BL45:BZ46"/>
    <mergeCell ref="BL47:BZ63"/>
    <mergeCell ref="B60:BJ61"/>
    <mergeCell ref="AL10:AS10"/>
    <mergeCell ref="AT10:BA10"/>
    <mergeCell ref="BB10:BI10"/>
    <mergeCell ref="BL10:BM10"/>
    <mergeCell ref="BL11:BZ13"/>
    <mergeCell ref="B10:H10"/>
    <mergeCell ref="I10:O10"/>
    <mergeCell ref="P10:V10"/>
    <mergeCell ref="W10:AC10"/>
    <mergeCell ref="AD10:AJ10"/>
    <mergeCell ref="AL9:AS9"/>
    <mergeCell ref="AT9:BA9"/>
    <mergeCell ref="BB9:BI9"/>
    <mergeCell ref="BL9:BM9"/>
    <mergeCell ref="B8:H8"/>
    <mergeCell ref="I8:O8"/>
    <mergeCell ref="P8:V8"/>
    <mergeCell ref="B9:H9"/>
    <mergeCell ref="I9:O9"/>
    <mergeCell ref="P9:V9"/>
    <mergeCell ref="W9:AC9"/>
    <mergeCell ref="AD9:AJ9"/>
    <mergeCell ref="W8:AC8"/>
    <mergeCell ref="AD8:AJ8"/>
    <mergeCell ref="B2:BZ4"/>
    <mergeCell ref="B6:AC6"/>
    <mergeCell ref="B7:H7"/>
    <mergeCell ref="I7:O7"/>
    <mergeCell ref="P7:V7"/>
    <mergeCell ref="W7:AC7"/>
    <mergeCell ref="AD7:AJ7"/>
    <mergeCell ref="AL7:AS7"/>
    <mergeCell ref="AT7:BA7"/>
    <mergeCell ref="BB7:BI7"/>
    <mergeCell ref="AL8:AS8"/>
    <mergeCell ref="AT8:BA8"/>
    <mergeCell ref="BB8:BI8"/>
    <mergeCell ref="BL8:BM8"/>
  </mergeCells>
  <phoneticPr fontId="22"/>
  <printOptions horizontalCentered="1" verticalCentered="1"/>
  <pageMargins left="0.196527777777778" right="0.196527777777778" top="0.196527777777778" bottom="0.196527777777778" header="0.51180555555555496" footer="0.51180555555555496"/>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R13"/>
  <sheetViews>
    <sheetView zoomScaleNormal="100" zoomScalePageLayoutView="60" workbookViewId="0"/>
  </sheetViews>
  <sheetFormatPr defaultRowHeight="13.5"/>
  <cols>
    <col min="1" max="1" width="8.625"/>
    <col min="2" max="144" width="12"/>
    <col min="145" max="1025" width="8.625"/>
  </cols>
  <sheetData>
    <row r="1" spans="1:148" ht="14.25">
      <c r="A1" s="26" t="s">
        <v>45</v>
      </c>
      <c r="Y1" s="29">
        <v>1</v>
      </c>
      <c r="Z1" s="29">
        <v>1</v>
      </c>
      <c r="AA1" s="29">
        <v>1</v>
      </c>
      <c r="AB1" s="29">
        <v>1</v>
      </c>
      <c r="AC1" s="29">
        <v>1</v>
      </c>
      <c r="AD1" s="29">
        <v>1</v>
      </c>
      <c r="AE1" s="29">
        <v>1</v>
      </c>
      <c r="AF1" s="29">
        <v>1</v>
      </c>
      <c r="AG1" s="29">
        <v>1</v>
      </c>
      <c r="AH1" s="29">
        <v>1</v>
      </c>
      <c r="AI1" s="29"/>
      <c r="AJ1" s="29">
        <v>1</v>
      </c>
      <c r="AK1" s="29">
        <v>1</v>
      </c>
      <c r="AL1" s="29">
        <v>1</v>
      </c>
      <c r="AM1" s="29">
        <v>1</v>
      </c>
      <c r="AN1" s="29">
        <v>1</v>
      </c>
      <c r="AO1" s="29">
        <v>1</v>
      </c>
      <c r="AP1" s="29">
        <v>1</v>
      </c>
      <c r="AQ1" s="29">
        <v>1</v>
      </c>
      <c r="AR1" s="29">
        <v>1</v>
      </c>
      <c r="AS1" s="29">
        <v>1</v>
      </c>
      <c r="AT1" s="29"/>
      <c r="AU1" s="29">
        <v>1</v>
      </c>
      <c r="AV1" s="29">
        <v>1</v>
      </c>
      <c r="AW1" s="29">
        <v>1</v>
      </c>
      <c r="AX1" s="29">
        <v>1</v>
      </c>
      <c r="AY1" s="29">
        <v>1</v>
      </c>
      <c r="AZ1" s="29">
        <v>1</v>
      </c>
      <c r="BA1" s="29">
        <v>1</v>
      </c>
      <c r="BB1" s="29">
        <v>1</v>
      </c>
      <c r="BC1" s="29">
        <v>1</v>
      </c>
      <c r="BD1" s="29">
        <v>1</v>
      </c>
      <c r="BE1" s="29"/>
      <c r="BF1" s="29">
        <v>1</v>
      </c>
      <c r="BG1" s="29">
        <v>1</v>
      </c>
      <c r="BH1" s="29">
        <v>1</v>
      </c>
      <c r="BI1" s="29">
        <v>1</v>
      </c>
      <c r="BJ1" s="29">
        <v>1</v>
      </c>
      <c r="BK1" s="29">
        <v>1</v>
      </c>
      <c r="BL1" s="29">
        <v>1</v>
      </c>
      <c r="BM1" s="29">
        <v>1</v>
      </c>
      <c r="BN1" s="29">
        <v>1</v>
      </c>
      <c r="BO1" s="29">
        <v>1</v>
      </c>
      <c r="BP1" s="29"/>
      <c r="BQ1" s="29">
        <v>1</v>
      </c>
      <c r="BR1" s="29">
        <v>1</v>
      </c>
      <c r="BS1" s="29">
        <v>1</v>
      </c>
      <c r="BT1" s="29">
        <v>1</v>
      </c>
      <c r="BU1" s="29">
        <v>1</v>
      </c>
      <c r="BV1" s="29">
        <v>1</v>
      </c>
      <c r="BW1" s="29">
        <v>1</v>
      </c>
      <c r="BX1" s="29">
        <v>1</v>
      </c>
      <c r="BY1" s="29">
        <v>1</v>
      </c>
      <c r="BZ1" s="29">
        <v>1</v>
      </c>
      <c r="CA1" s="29"/>
      <c r="CB1" s="29">
        <v>1</v>
      </c>
      <c r="CC1" s="29">
        <v>1</v>
      </c>
      <c r="CD1" s="29">
        <v>1</v>
      </c>
      <c r="CE1" s="29">
        <v>1</v>
      </c>
      <c r="CF1" s="29">
        <v>1</v>
      </c>
      <c r="CG1" s="29">
        <v>1</v>
      </c>
      <c r="CH1" s="29">
        <v>1</v>
      </c>
      <c r="CI1" s="29">
        <v>1</v>
      </c>
      <c r="CJ1" s="29">
        <v>1</v>
      </c>
      <c r="CK1" s="29">
        <v>1</v>
      </c>
      <c r="CL1" s="29"/>
      <c r="CM1" s="29">
        <v>1</v>
      </c>
      <c r="CN1" s="29">
        <v>1</v>
      </c>
      <c r="CO1" s="29">
        <v>1</v>
      </c>
      <c r="CP1" s="29">
        <v>1</v>
      </c>
      <c r="CQ1" s="29">
        <v>1</v>
      </c>
      <c r="CR1" s="29">
        <v>1</v>
      </c>
      <c r="CS1" s="29">
        <v>1</v>
      </c>
      <c r="CT1" s="29">
        <v>1</v>
      </c>
      <c r="CU1" s="29">
        <v>1</v>
      </c>
      <c r="CV1" s="29">
        <v>1</v>
      </c>
      <c r="CW1" s="29"/>
      <c r="CX1" s="29">
        <v>1</v>
      </c>
      <c r="CY1" s="29">
        <v>1</v>
      </c>
      <c r="CZ1" s="29">
        <v>1</v>
      </c>
      <c r="DA1" s="29">
        <v>1</v>
      </c>
      <c r="DB1" s="29">
        <v>1</v>
      </c>
      <c r="DC1" s="29">
        <v>1</v>
      </c>
      <c r="DD1" s="29">
        <v>1</v>
      </c>
      <c r="DE1" s="29">
        <v>1</v>
      </c>
      <c r="DF1" s="29">
        <v>1</v>
      </c>
      <c r="DG1" s="29">
        <v>1</v>
      </c>
      <c r="DH1" s="29"/>
      <c r="DI1" s="29">
        <v>1</v>
      </c>
      <c r="DJ1" s="29">
        <v>1</v>
      </c>
      <c r="DK1" s="29">
        <v>1</v>
      </c>
      <c r="DL1" s="29">
        <v>1</v>
      </c>
      <c r="DM1" s="29">
        <v>1</v>
      </c>
      <c r="DN1" s="29">
        <v>1</v>
      </c>
      <c r="DO1" s="29">
        <v>1</v>
      </c>
      <c r="DP1" s="29">
        <v>1</v>
      </c>
      <c r="DQ1" s="29">
        <v>1</v>
      </c>
      <c r="DR1" s="29">
        <v>1</v>
      </c>
      <c r="DS1" s="29"/>
      <c r="DT1" s="29">
        <v>1</v>
      </c>
      <c r="DU1" s="29">
        <v>1</v>
      </c>
      <c r="DV1" s="29">
        <v>1</v>
      </c>
      <c r="DW1" s="29">
        <v>1</v>
      </c>
      <c r="DX1" s="29">
        <v>1</v>
      </c>
      <c r="DY1" s="29">
        <v>1</v>
      </c>
      <c r="DZ1" s="29">
        <v>1</v>
      </c>
      <c r="EA1" s="29">
        <v>1</v>
      </c>
      <c r="EB1" s="29">
        <v>1</v>
      </c>
      <c r="EC1" s="29">
        <v>1</v>
      </c>
      <c r="ED1" s="29"/>
      <c r="EE1" s="29">
        <v>1</v>
      </c>
      <c r="EF1" s="29">
        <v>1</v>
      </c>
      <c r="EG1" s="29">
        <v>1</v>
      </c>
      <c r="EH1" s="29">
        <v>1</v>
      </c>
      <c r="EI1" s="29">
        <v>1</v>
      </c>
      <c r="EJ1" s="29">
        <v>1</v>
      </c>
      <c r="EK1" s="29">
        <v>1</v>
      </c>
      <c r="EL1" s="29">
        <v>1</v>
      </c>
      <c r="EM1" s="29">
        <v>1</v>
      </c>
      <c r="EN1" s="29">
        <v>1</v>
      </c>
      <c r="EO1" s="29"/>
    </row>
    <row r="2" spans="1:148" ht="14.25">
      <c r="A2" s="30" t="s">
        <v>46</v>
      </c>
      <c r="B2" s="30">
        <f t="shared" ref="B2:AG2" si="0">COLUMN()-1</f>
        <v>1</v>
      </c>
      <c r="C2" s="30">
        <f t="shared" si="0"/>
        <v>2</v>
      </c>
      <c r="D2" s="30">
        <f t="shared" si="0"/>
        <v>3</v>
      </c>
      <c r="E2" s="30">
        <f t="shared" si="0"/>
        <v>4</v>
      </c>
      <c r="F2" s="30">
        <f t="shared" si="0"/>
        <v>5</v>
      </c>
      <c r="G2" s="30">
        <f t="shared" si="0"/>
        <v>6</v>
      </c>
      <c r="H2" s="30">
        <f t="shared" si="0"/>
        <v>7</v>
      </c>
      <c r="I2" s="30">
        <f t="shared" si="0"/>
        <v>8</v>
      </c>
      <c r="J2" s="30">
        <f t="shared" si="0"/>
        <v>9</v>
      </c>
      <c r="K2" s="30">
        <f t="shared" si="0"/>
        <v>10</v>
      </c>
      <c r="L2" s="30">
        <f t="shared" si="0"/>
        <v>11</v>
      </c>
      <c r="M2" s="30">
        <f t="shared" si="0"/>
        <v>12</v>
      </c>
      <c r="N2" s="30">
        <f t="shared" si="0"/>
        <v>13</v>
      </c>
      <c r="O2" s="30">
        <f t="shared" si="0"/>
        <v>14</v>
      </c>
      <c r="P2" s="30">
        <f t="shared" si="0"/>
        <v>15</v>
      </c>
      <c r="Q2" s="30">
        <f t="shared" si="0"/>
        <v>16</v>
      </c>
      <c r="R2" s="30">
        <f t="shared" si="0"/>
        <v>17</v>
      </c>
      <c r="S2" s="30">
        <f t="shared" si="0"/>
        <v>18</v>
      </c>
      <c r="T2" s="30">
        <f t="shared" si="0"/>
        <v>19</v>
      </c>
      <c r="U2" s="30">
        <f t="shared" si="0"/>
        <v>20</v>
      </c>
      <c r="V2" s="30">
        <f t="shared" si="0"/>
        <v>21</v>
      </c>
      <c r="W2" s="30">
        <f t="shared" si="0"/>
        <v>22</v>
      </c>
      <c r="X2" s="30">
        <f t="shared" si="0"/>
        <v>23</v>
      </c>
      <c r="Y2" s="30">
        <f t="shared" si="0"/>
        <v>24</v>
      </c>
      <c r="Z2" s="30">
        <f t="shared" si="0"/>
        <v>25</v>
      </c>
      <c r="AA2" s="30">
        <f t="shared" si="0"/>
        <v>26</v>
      </c>
      <c r="AB2" s="30">
        <f t="shared" si="0"/>
        <v>27</v>
      </c>
      <c r="AC2" s="30">
        <f t="shared" si="0"/>
        <v>28</v>
      </c>
      <c r="AD2" s="30">
        <f t="shared" si="0"/>
        <v>29</v>
      </c>
      <c r="AE2" s="30">
        <f t="shared" si="0"/>
        <v>30</v>
      </c>
      <c r="AF2" s="30">
        <f t="shared" si="0"/>
        <v>31</v>
      </c>
      <c r="AG2" s="30">
        <f t="shared" si="0"/>
        <v>32</v>
      </c>
      <c r="AH2" s="30">
        <f t="shared" ref="AH2:BM2" si="1">COLUMN()-1</f>
        <v>33</v>
      </c>
      <c r="AI2" s="30">
        <f t="shared" si="1"/>
        <v>34</v>
      </c>
      <c r="AJ2" s="30">
        <f t="shared" si="1"/>
        <v>35</v>
      </c>
      <c r="AK2" s="30">
        <f t="shared" si="1"/>
        <v>36</v>
      </c>
      <c r="AL2" s="30">
        <f t="shared" si="1"/>
        <v>37</v>
      </c>
      <c r="AM2" s="30">
        <f t="shared" si="1"/>
        <v>38</v>
      </c>
      <c r="AN2" s="30">
        <f t="shared" si="1"/>
        <v>39</v>
      </c>
      <c r="AO2" s="30">
        <f t="shared" si="1"/>
        <v>40</v>
      </c>
      <c r="AP2" s="30">
        <f t="shared" si="1"/>
        <v>41</v>
      </c>
      <c r="AQ2" s="30">
        <f t="shared" si="1"/>
        <v>42</v>
      </c>
      <c r="AR2" s="30">
        <f t="shared" si="1"/>
        <v>43</v>
      </c>
      <c r="AS2" s="30">
        <f t="shared" si="1"/>
        <v>44</v>
      </c>
      <c r="AT2" s="30">
        <f t="shared" si="1"/>
        <v>45</v>
      </c>
      <c r="AU2" s="30">
        <f t="shared" si="1"/>
        <v>46</v>
      </c>
      <c r="AV2" s="30">
        <f t="shared" si="1"/>
        <v>47</v>
      </c>
      <c r="AW2" s="30">
        <f t="shared" si="1"/>
        <v>48</v>
      </c>
      <c r="AX2" s="30">
        <f t="shared" si="1"/>
        <v>49</v>
      </c>
      <c r="AY2" s="30">
        <f t="shared" si="1"/>
        <v>50</v>
      </c>
      <c r="AZ2" s="30">
        <f t="shared" si="1"/>
        <v>51</v>
      </c>
      <c r="BA2" s="30">
        <f t="shared" si="1"/>
        <v>52</v>
      </c>
      <c r="BB2" s="30">
        <f t="shared" si="1"/>
        <v>53</v>
      </c>
      <c r="BC2" s="30">
        <f t="shared" si="1"/>
        <v>54</v>
      </c>
      <c r="BD2" s="30">
        <f t="shared" si="1"/>
        <v>55</v>
      </c>
      <c r="BE2" s="30">
        <f t="shared" si="1"/>
        <v>56</v>
      </c>
      <c r="BF2" s="30">
        <f t="shared" si="1"/>
        <v>57</v>
      </c>
      <c r="BG2" s="30">
        <f t="shared" si="1"/>
        <v>58</v>
      </c>
      <c r="BH2" s="30">
        <f t="shared" si="1"/>
        <v>59</v>
      </c>
      <c r="BI2" s="30">
        <f t="shared" si="1"/>
        <v>60</v>
      </c>
      <c r="BJ2" s="30">
        <f t="shared" si="1"/>
        <v>61</v>
      </c>
      <c r="BK2" s="30">
        <f t="shared" si="1"/>
        <v>62</v>
      </c>
      <c r="BL2" s="30">
        <f t="shared" si="1"/>
        <v>63</v>
      </c>
      <c r="BM2" s="30">
        <f t="shared" si="1"/>
        <v>64</v>
      </c>
      <c r="BN2" s="30">
        <f t="shared" ref="BN2:CS2" si="2">COLUMN()-1</f>
        <v>65</v>
      </c>
      <c r="BO2" s="30">
        <f t="shared" si="2"/>
        <v>66</v>
      </c>
      <c r="BP2" s="30">
        <f t="shared" si="2"/>
        <v>67</v>
      </c>
      <c r="BQ2" s="30">
        <f t="shared" si="2"/>
        <v>68</v>
      </c>
      <c r="BR2" s="30">
        <f t="shared" si="2"/>
        <v>69</v>
      </c>
      <c r="BS2" s="30">
        <f t="shared" si="2"/>
        <v>70</v>
      </c>
      <c r="BT2" s="30">
        <f t="shared" si="2"/>
        <v>71</v>
      </c>
      <c r="BU2" s="30">
        <f t="shared" si="2"/>
        <v>72</v>
      </c>
      <c r="BV2" s="30">
        <f t="shared" si="2"/>
        <v>73</v>
      </c>
      <c r="BW2" s="30">
        <f t="shared" si="2"/>
        <v>74</v>
      </c>
      <c r="BX2" s="30">
        <f t="shared" si="2"/>
        <v>75</v>
      </c>
      <c r="BY2" s="30">
        <f t="shared" si="2"/>
        <v>76</v>
      </c>
      <c r="BZ2" s="30">
        <f t="shared" si="2"/>
        <v>77</v>
      </c>
      <c r="CA2" s="30">
        <f t="shared" si="2"/>
        <v>78</v>
      </c>
      <c r="CB2" s="30">
        <f t="shared" si="2"/>
        <v>79</v>
      </c>
      <c r="CC2" s="30">
        <f t="shared" si="2"/>
        <v>80</v>
      </c>
      <c r="CD2" s="30">
        <f t="shared" si="2"/>
        <v>81</v>
      </c>
      <c r="CE2" s="30">
        <f t="shared" si="2"/>
        <v>82</v>
      </c>
      <c r="CF2" s="30">
        <f t="shared" si="2"/>
        <v>83</v>
      </c>
      <c r="CG2" s="30">
        <f t="shared" si="2"/>
        <v>84</v>
      </c>
      <c r="CH2" s="30">
        <f t="shared" si="2"/>
        <v>85</v>
      </c>
      <c r="CI2" s="30">
        <f t="shared" si="2"/>
        <v>86</v>
      </c>
      <c r="CJ2" s="30">
        <f t="shared" si="2"/>
        <v>87</v>
      </c>
      <c r="CK2" s="30">
        <f t="shared" si="2"/>
        <v>88</v>
      </c>
      <c r="CL2" s="30">
        <f t="shared" si="2"/>
        <v>89</v>
      </c>
      <c r="CM2" s="30">
        <f t="shared" si="2"/>
        <v>90</v>
      </c>
      <c r="CN2" s="30">
        <f t="shared" si="2"/>
        <v>91</v>
      </c>
      <c r="CO2" s="30">
        <f t="shared" si="2"/>
        <v>92</v>
      </c>
      <c r="CP2" s="30">
        <f t="shared" si="2"/>
        <v>93</v>
      </c>
      <c r="CQ2" s="30">
        <f t="shared" si="2"/>
        <v>94</v>
      </c>
      <c r="CR2" s="30">
        <f t="shared" si="2"/>
        <v>95</v>
      </c>
      <c r="CS2" s="30">
        <f t="shared" si="2"/>
        <v>96</v>
      </c>
      <c r="CT2" s="30">
        <f t="shared" ref="CT2:DY2" si="3">COLUMN()-1</f>
        <v>97</v>
      </c>
      <c r="CU2" s="30">
        <f t="shared" si="3"/>
        <v>98</v>
      </c>
      <c r="CV2" s="30">
        <f t="shared" si="3"/>
        <v>99</v>
      </c>
      <c r="CW2" s="30">
        <f t="shared" si="3"/>
        <v>100</v>
      </c>
      <c r="CX2" s="30">
        <f t="shared" si="3"/>
        <v>101</v>
      </c>
      <c r="CY2" s="30">
        <f t="shared" si="3"/>
        <v>102</v>
      </c>
      <c r="CZ2" s="30">
        <f t="shared" si="3"/>
        <v>103</v>
      </c>
      <c r="DA2" s="30">
        <f t="shared" si="3"/>
        <v>104</v>
      </c>
      <c r="DB2" s="30">
        <f t="shared" si="3"/>
        <v>105</v>
      </c>
      <c r="DC2" s="30">
        <f t="shared" si="3"/>
        <v>106</v>
      </c>
      <c r="DD2" s="30">
        <f t="shared" si="3"/>
        <v>107</v>
      </c>
      <c r="DE2" s="30">
        <f t="shared" si="3"/>
        <v>108</v>
      </c>
      <c r="DF2" s="30">
        <f t="shared" si="3"/>
        <v>109</v>
      </c>
      <c r="DG2" s="30">
        <f t="shared" si="3"/>
        <v>110</v>
      </c>
      <c r="DH2" s="30">
        <f t="shared" si="3"/>
        <v>111</v>
      </c>
      <c r="DI2" s="30">
        <f t="shared" si="3"/>
        <v>112</v>
      </c>
      <c r="DJ2" s="30">
        <f t="shared" si="3"/>
        <v>113</v>
      </c>
      <c r="DK2" s="30">
        <f t="shared" si="3"/>
        <v>114</v>
      </c>
      <c r="DL2" s="30">
        <f t="shared" si="3"/>
        <v>115</v>
      </c>
      <c r="DM2" s="30">
        <f t="shared" si="3"/>
        <v>116</v>
      </c>
      <c r="DN2" s="30">
        <f t="shared" si="3"/>
        <v>117</v>
      </c>
      <c r="DO2" s="30">
        <f t="shared" si="3"/>
        <v>118</v>
      </c>
      <c r="DP2" s="30">
        <f t="shared" si="3"/>
        <v>119</v>
      </c>
      <c r="DQ2" s="30">
        <f t="shared" si="3"/>
        <v>120</v>
      </c>
      <c r="DR2" s="30">
        <f t="shared" si="3"/>
        <v>121</v>
      </c>
      <c r="DS2" s="30">
        <f t="shared" si="3"/>
        <v>122</v>
      </c>
      <c r="DT2" s="30">
        <f t="shared" si="3"/>
        <v>123</v>
      </c>
      <c r="DU2" s="30">
        <f t="shared" si="3"/>
        <v>124</v>
      </c>
      <c r="DV2" s="30">
        <f t="shared" si="3"/>
        <v>125</v>
      </c>
      <c r="DW2" s="30">
        <f t="shared" si="3"/>
        <v>126</v>
      </c>
      <c r="DX2" s="30">
        <f t="shared" si="3"/>
        <v>127</v>
      </c>
      <c r="DY2" s="30">
        <f t="shared" si="3"/>
        <v>128</v>
      </c>
      <c r="DZ2" s="30">
        <f t="shared" ref="DZ2:EO2" si="4">COLUMN()-1</f>
        <v>129</v>
      </c>
      <c r="EA2" s="30">
        <f t="shared" si="4"/>
        <v>130</v>
      </c>
      <c r="EB2" s="30">
        <f t="shared" si="4"/>
        <v>131</v>
      </c>
      <c r="EC2" s="30">
        <f t="shared" si="4"/>
        <v>132</v>
      </c>
      <c r="ED2" s="30">
        <f t="shared" si="4"/>
        <v>133</v>
      </c>
      <c r="EE2" s="30">
        <f t="shared" si="4"/>
        <v>134</v>
      </c>
      <c r="EF2" s="30">
        <f t="shared" si="4"/>
        <v>135</v>
      </c>
      <c r="EG2" s="30">
        <f t="shared" si="4"/>
        <v>136</v>
      </c>
      <c r="EH2" s="30">
        <f t="shared" si="4"/>
        <v>137</v>
      </c>
      <c r="EI2" s="30">
        <f t="shared" si="4"/>
        <v>138</v>
      </c>
      <c r="EJ2" s="30">
        <f t="shared" si="4"/>
        <v>139</v>
      </c>
      <c r="EK2" s="30">
        <f t="shared" si="4"/>
        <v>140</v>
      </c>
      <c r="EL2" s="30">
        <f t="shared" si="4"/>
        <v>141</v>
      </c>
      <c r="EM2" s="30">
        <f t="shared" si="4"/>
        <v>142</v>
      </c>
      <c r="EN2" s="30">
        <f t="shared" si="4"/>
        <v>143</v>
      </c>
      <c r="EO2" s="30">
        <f t="shared" si="4"/>
        <v>144</v>
      </c>
    </row>
    <row r="3" spans="1:148" ht="12.95" customHeight="1">
      <c r="A3" s="30" t="s">
        <v>47</v>
      </c>
      <c r="B3" s="31" t="s">
        <v>48</v>
      </c>
      <c r="C3" s="31" t="s">
        <v>49</v>
      </c>
      <c r="D3" s="31" t="s">
        <v>50</v>
      </c>
      <c r="E3" s="31" t="s">
        <v>51</v>
      </c>
      <c r="F3" s="31" t="s">
        <v>52</v>
      </c>
      <c r="G3" s="31" t="s">
        <v>53</v>
      </c>
      <c r="H3" s="65" t="s">
        <v>54</v>
      </c>
      <c r="I3" s="65"/>
      <c r="J3" s="65"/>
      <c r="K3" s="65"/>
      <c r="L3" s="65"/>
      <c r="M3" s="65"/>
      <c r="N3" s="65"/>
      <c r="O3" s="65"/>
      <c r="P3" s="65"/>
      <c r="Q3" s="65"/>
      <c r="R3" s="65"/>
      <c r="S3" s="65"/>
      <c r="T3" s="65"/>
      <c r="U3" s="65"/>
      <c r="V3" s="65"/>
      <c r="W3" s="65"/>
      <c r="X3" s="65"/>
      <c r="Y3" s="66" t="s">
        <v>55</v>
      </c>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7" t="s">
        <v>56</v>
      </c>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row>
    <row r="4" spans="1:148" ht="14.25">
      <c r="A4" s="30" t="s">
        <v>57</v>
      </c>
      <c r="B4" s="32"/>
      <c r="C4" s="32"/>
      <c r="D4" s="32"/>
      <c r="E4" s="32"/>
      <c r="F4" s="32"/>
      <c r="G4" s="32"/>
      <c r="H4" s="65"/>
      <c r="I4" s="65"/>
      <c r="J4" s="65"/>
      <c r="K4" s="65"/>
      <c r="L4" s="65"/>
      <c r="M4" s="65"/>
      <c r="N4" s="65"/>
      <c r="O4" s="65"/>
      <c r="P4" s="65"/>
      <c r="Q4" s="65"/>
      <c r="R4" s="65"/>
      <c r="S4" s="65"/>
      <c r="T4" s="65"/>
      <c r="U4" s="65"/>
      <c r="V4" s="65"/>
      <c r="W4" s="65"/>
      <c r="X4" s="65"/>
      <c r="Y4" s="65" t="s">
        <v>58</v>
      </c>
      <c r="Z4" s="65"/>
      <c r="AA4" s="65"/>
      <c r="AB4" s="65"/>
      <c r="AC4" s="65"/>
      <c r="AD4" s="65"/>
      <c r="AE4" s="65"/>
      <c r="AF4" s="65"/>
      <c r="AG4" s="65"/>
      <c r="AH4" s="65"/>
      <c r="AI4" s="65"/>
      <c r="AJ4" s="65" t="s">
        <v>59</v>
      </c>
      <c r="AK4" s="65"/>
      <c r="AL4" s="65"/>
      <c r="AM4" s="65"/>
      <c r="AN4" s="65"/>
      <c r="AO4" s="65"/>
      <c r="AP4" s="65"/>
      <c r="AQ4" s="65"/>
      <c r="AR4" s="65"/>
      <c r="AS4" s="65"/>
      <c r="AT4" s="65"/>
      <c r="AU4" s="65" t="s">
        <v>60</v>
      </c>
      <c r="AV4" s="65"/>
      <c r="AW4" s="65"/>
      <c r="AX4" s="65"/>
      <c r="AY4" s="65"/>
      <c r="AZ4" s="65"/>
      <c r="BA4" s="65"/>
      <c r="BB4" s="65"/>
      <c r="BC4" s="65"/>
      <c r="BD4" s="65"/>
      <c r="BE4" s="65"/>
      <c r="BF4" s="65" t="s">
        <v>61</v>
      </c>
      <c r="BG4" s="65"/>
      <c r="BH4" s="65"/>
      <c r="BI4" s="65"/>
      <c r="BJ4" s="65"/>
      <c r="BK4" s="65"/>
      <c r="BL4" s="65"/>
      <c r="BM4" s="65"/>
      <c r="BN4" s="65"/>
      <c r="BO4" s="65"/>
      <c r="BP4" s="65"/>
      <c r="BQ4" s="65" t="s">
        <v>62</v>
      </c>
      <c r="BR4" s="65"/>
      <c r="BS4" s="65"/>
      <c r="BT4" s="65"/>
      <c r="BU4" s="65"/>
      <c r="BV4" s="65"/>
      <c r="BW4" s="65"/>
      <c r="BX4" s="65"/>
      <c r="BY4" s="65"/>
      <c r="BZ4" s="65"/>
      <c r="CA4" s="65"/>
      <c r="CB4" s="65" t="s">
        <v>63</v>
      </c>
      <c r="CC4" s="65"/>
      <c r="CD4" s="65"/>
      <c r="CE4" s="65"/>
      <c r="CF4" s="65"/>
      <c r="CG4" s="65"/>
      <c r="CH4" s="65"/>
      <c r="CI4" s="65"/>
      <c r="CJ4" s="65"/>
      <c r="CK4" s="65"/>
      <c r="CL4" s="65"/>
      <c r="CM4" s="65" t="s">
        <v>64</v>
      </c>
      <c r="CN4" s="65"/>
      <c r="CO4" s="65"/>
      <c r="CP4" s="65"/>
      <c r="CQ4" s="65"/>
      <c r="CR4" s="65"/>
      <c r="CS4" s="65"/>
      <c r="CT4" s="65"/>
      <c r="CU4" s="65"/>
      <c r="CV4" s="65"/>
      <c r="CW4" s="65"/>
      <c r="CX4" s="65" t="s">
        <v>65</v>
      </c>
      <c r="CY4" s="65"/>
      <c r="CZ4" s="65"/>
      <c r="DA4" s="65"/>
      <c r="DB4" s="65"/>
      <c r="DC4" s="65"/>
      <c r="DD4" s="65"/>
      <c r="DE4" s="65"/>
      <c r="DF4" s="65"/>
      <c r="DG4" s="65"/>
      <c r="DH4" s="65"/>
      <c r="DI4" s="65" t="s">
        <v>66</v>
      </c>
      <c r="DJ4" s="65"/>
      <c r="DK4" s="65"/>
      <c r="DL4" s="65"/>
      <c r="DM4" s="65"/>
      <c r="DN4" s="65"/>
      <c r="DO4" s="65"/>
      <c r="DP4" s="65"/>
      <c r="DQ4" s="65"/>
      <c r="DR4" s="65"/>
      <c r="DS4" s="65"/>
      <c r="DT4" s="65" t="s">
        <v>67</v>
      </c>
      <c r="DU4" s="65"/>
      <c r="DV4" s="65"/>
      <c r="DW4" s="65"/>
      <c r="DX4" s="65"/>
      <c r="DY4" s="65"/>
      <c r="DZ4" s="65"/>
      <c r="EA4" s="65"/>
      <c r="EB4" s="65"/>
      <c r="EC4" s="65"/>
      <c r="ED4" s="65"/>
      <c r="EE4" s="65" t="s">
        <v>68</v>
      </c>
      <c r="EF4" s="65"/>
      <c r="EG4" s="65"/>
      <c r="EH4" s="65"/>
      <c r="EI4" s="65"/>
      <c r="EJ4" s="65"/>
      <c r="EK4" s="65"/>
      <c r="EL4" s="65"/>
      <c r="EM4" s="65"/>
      <c r="EN4" s="65"/>
      <c r="EO4" s="65"/>
    </row>
    <row r="5" spans="1:148" ht="14.25">
      <c r="A5" s="30" t="s">
        <v>69</v>
      </c>
      <c r="B5" s="33"/>
      <c r="C5" s="33"/>
      <c r="D5" s="33"/>
      <c r="E5" s="33"/>
      <c r="F5" s="33"/>
      <c r="G5" s="33"/>
      <c r="H5" s="34" t="s">
        <v>70</v>
      </c>
      <c r="I5" s="34" t="s">
        <v>71</v>
      </c>
      <c r="J5" s="34" t="s">
        <v>72</v>
      </c>
      <c r="K5" s="34" t="s">
        <v>73</v>
      </c>
      <c r="L5" s="34" t="s">
        <v>74</v>
      </c>
      <c r="M5" s="34" t="s">
        <v>5</v>
      </c>
      <c r="N5" s="34" t="s">
        <v>75</v>
      </c>
      <c r="O5" s="34" t="s">
        <v>76</v>
      </c>
      <c r="P5" s="34" t="s">
        <v>77</v>
      </c>
      <c r="Q5" s="34" t="s">
        <v>78</v>
      </c>
      <c r="R5" s="35" t="s">
        <v>79</v>
      </c>
      <c r="S5" s="34" t="s">
        <v>80</v>
      </c>
      <c r="T5" s="34" t="s">
        <v>81</v>
      </c>
      <c r="U5" s="34" t="s">
        <v>82</v>
      </c>
      <c r="V5" s="34" t="s">
        <v>83</v>
      </c>
      <c r="W5" s="34" t="s">
        <v>84</v>
      </c>
      <c r="X5" s="34" t="s">
        <v>85</v>
      </c>
      <c r="Y5" s="34" t="s">
        <v>86</v>
      </c>
      <c r="Z5" s="34" t="s">
        <v>87</v>
      </c>
      <c r="AA5" s="34" t="s">
        <v>88</v>
      </c>
      <c r="AB5" s="34" t="s">
        <v>89</v>
      </c>
      <c r="AC5" s="34" t="s">
        <v>90</v>
      </c>
      <c r="AD5" s="34" t="s">
        <v>91</v>
      </c>
      <c r="AE5" s="34" t="s">
        <v>92</v>
      </c>
      <c r="AF5" s="34" t="s">
        <v>93</v>
      </c>
      <c r="AG5" s="34" t="s">
        <v>94</v>
      </c>
      <c r="AH5" s="34" t="s">
        <v>95</v>
      </c>
      <c r="AI5" s="34" t="s">
        <v>33</v>
      </c>
      <c r="AJ5" s="34" t="s">
        <v>86</v>
      </c>
      <c r="AK5" s="34" t="s">
        <v>87</v>
      </c>
      <c r="AL5" s="34" t="s">
        <v>88</v>
      </c>
      <c r="AM5" s="34" t="s">
        <v>89</v>
      </c>
      <c r="AN5" s="34" t="s">
        <v>90</v>
      </c>
      <c r="AO5" s="34" t="s">
        <v>91</v>
      </c>
      <c r="AP5" s="34" t="s">
        <v>92</v>
      </c>
      <c r="AQ5" s="34" t="s">
        <v>93</v>
      </c>
      <c r="AR5" s="34" t="s">
        <v>94</v>
      </c>
      <c r="AS5" s="34" t="s">
        <v>95</v>
      </c>
      <c r="AT5" s="34" t="s">
        <v>33</v>
      </c>
      <c r="AU5" s="34" t="s">
        <v>86</v>
      </c>
      <c r="AV5" s="34" t="s">
        <v>87</v>
      </c>
      <c r="AW5" s="34" t="s">
        <v>88</v>
      </c>
      <c r="AX5" s="34" t="s">
        <v>89</v>
      </c>
      <c r="AY5" s="34" t="s">
        <v>90</v>
      </c>
      <c r="AZ5" s="34" t="s">
        <v>91</v>
      </c>
      <c r="BA5" s="34" t="s">
        <v>92</v>
      </c>
      <c r="BB5" s="34" t="s">
        <v>93</v>
      </c>
      <c r="BC5" s="34" t="s">
        <v>94</v>
      </c>
      <c r="BD5" s="34" t="s">
        <v>95</v>
      </c>
      <c r="BE5" s="34" t="s">
        <v>33</v>
      </c>
      <c r="BF5" s="34" t="s">
        <v>86</v>
      </c>
      <c r="BG5" s="34" t="s">
        <v>87</v>
      </c>
      <c r="BH5" s="34" t="s">
        <v>88</v>
      </c>
      <c r="BI5" s="34" t="s">
        <v>89</v>
      </c>
      <c r="BJ5" s="34" t="s">
        <v>90</v>
      </c>
      <c r="BK5" s="34" t="s">
        <v>91</v>
      </c>
      <c r="BL5" s="34" t="s">
        <v>92</v>
      </c>
      <c r="BM5" s="34" t="s">
        <v>93</v>
      </c>
      <c r="BN5" s="34" t="s">
        <v>94</v>
      </c>
      <c r="BO5" s="34" t="s">
        <v>95</v>
      </c>
      <c r="BP5" s="34" t="s">
        <v>33</v>
      </c>
      <c r="BQ5" s="34" t="s">
        <v>86</v>
      </c>
      <c r="BR5" s="34" t="s">
        <v>87</v>
      </c>
      <c r="BS5" s="34" t="s">
        <v>88</v>
      </c>
      <c r="BT5" s="34" t="s">
        <v>89</v>
      </c>
      <c r="BU5" s="34" t="s">
        <v>90</v>
      </c>
      <c r="BV5" s="34" t="s">
        <v>91</v>
      </c>
      <c r="BW5" s="34" t="s">
        <v>92</v>
      </c>
      <c r="BX5" s="34" t="s">
        <v>93</v>
      </c>
      <c r="BY5" s="34" t="s">
        <v>94</v>
      </c>
      <c r="BZ5" s="34" t="s">
        <v>95</v>
      </c>
      <c r="CA5" s="34" t="s">
        <v>33</v>
      </c>
      <c r="CB5" s="34" t="s">
        <v>86</v>
      </c>
      <c r="CC5" s="34" t="s">
        <v>87</v>
      </c>
      <c r="CD5" s="34" t="s">
        <v>88</v>
      </c>
      <c r="CE5" s="34" t="s">
        <v>89</v>
      </c>
      <c r="CF5" s="34" t="s">
        <v>90</v>
      </c>
      <c r="CG5" s="34" t="s">
        <v>91</v>
      </c>
      <c r="CH5" s="34" t="s">
        <v>92</v>
      </c>
      <c r="CI5" s="34" t="s">
        <v>93</v>
      </c>
      <c r="CJ5" s="34" t="s">
        <v>94</v>
      </c>
      <c r="CK5" s="34" t="s">
        <v>95</v>
      </c>
      <c r="CL5" s="34" t="s">
        <v>33</v>
      </c>
      <c r="CM5" s="34" t="s">
        <v>86</v>
      </c>
      <c r="CN5" s="34" t="s">
        <v>87</v>
      </c>
      <c r="CO5" s="34" t="s">
        <v>88</v>
      </c>
      <c r="CP5" s="34" t="s">
        <v>89</v>
      </c>
      <c r="CQ5" s="34" t="s">
        <v>90</v>
      </c>
      <c r="CR5" s="34" t="s">
        <v>91</v>
      </c>
      <c r="CS5" s="34" t="s">
        <v>92</v>
      </c>
      <c r="CT5" s="34" t="s">
        <v>93</v>
      </c>
      <c r="CU5" s="34" t="s">
        <v>94</v>
      </c>
      <c r="CV5" s="34" t="s">
        <v>95</v>
      </c>
      <c r="CW5" s="34" t="s">
        <v>33</v>
      </c>
      <c r="CX5" s="34" t="s">
        <v>86</v>
      </c>
      <c r="CY5" s="34" t="s">
        <v>87</v>
      </c>
      <c r="CZ5" s="34" t="s">
        <v>88</v>
      </c>
      <c r="DA5" s="34" t="s">
        <v>89</v>
      </c>
      <c r="DB5" s="34" t="s">
        <v>90</v>
      </c>
      <c r="DC5" s="34" t="s">
        <v>91</v>
      </c>
      <c r="DD5" s="34" t="s">
        <v>92</v>
      </c>
      <c r="DE5" s="34" t="s">
        <v>93</v>
      </c>
      <c r="DF5" s="34" t="s">
        <v>94</v>
      </c>
      <c r="DG5" s="34" t="s">
        <v>95</v>
      </c>
      <c r="DH5" s="34" t="s">
        <v>33</v>
      </c>
      <c r="DI5" s="34" t="s">
        <v>86</v>
      </c>
      <c r="DJ5" s="34" t="s">
        <v>87</v>
      </c>
      <c r="DK5" s="34" t="s">
        <v>88</v>
      </c>
      <c r="DL5" s="34" t="s">
        <v>89</v>
      </c>
      <c r="DM5" s="34" t="s">
        <v>90</v>
      </c>
      <c r="DN5" s="34" t="s">
        <v>91</v>
      </c>
      <c r="DO5" s="34" t="s">
        <v>92</v>
      </c>
      <c r="DP5" s="34" t="s">
        <v>93</v>
      </c>
      <c r="DQ5" s="34" t="s">
        <v>94</v>
      </c>
      <c r="DR5" s="34" t="s">
        <v>95</v>
      </c>
      <c r="DS5" s="34" t="s">
        <v>33</v>
      </c>
      <c r="DT5" s="34" t="s">
        <v>86</v>
      </c>
      <c r="DU5" s="34" t="s">
        <v>87</v>
      </c>
      <c r="DV5" s="34" t="s">
        <v>88</v>
      </c>
      <c r="DW5" s="34" t="s">
        <v>89</v>
      </c>
      <c r="DX5" s="34" t="s">
        <v>90</v>
      </c>
      <c r="DY5" s="34" t="s">
        <v>91</v>
      </c>
      <c r="DZ5" s="34" t="s">
        <v>92</v>
      </c>
      <c r="EA5" s="34" t="s">
        <v>93</v>
      </c>
      <c r="EB5" s="34" t="s">
        <v>94</v>
      </c>
      <c r="EC5" s="34" t="s">
        <v>95</v>
      </c>
      <c r="ED5" s="34" t="s">
        <v>33</v>
      </c>
      <c r="EE5" s="34" t="s">
        <v>86</v>
      </c>
      <c r="EF5" s="34" t="s">
        <v>87</v>
      </c>
      <c r="EG5" s="34" t="s">
        <v>88</v>
      </c>
      <c r="EH5" s="34" t="s">
        <v>89</v>
      </c>
      <c r="EI5" s="34" t="s">
        <v>90</v>
      </c>
      <c r="EJ5" s="34" t="s">
        <v>91</v>
      </c>
      <c r="EK5" s="34" t="s">
        <v>92</v>
      </c>
      <c r="EL5" s="34" t="s">
        <v>93</v>
      </c>
      <c r="EM5" s="34" t="s">
        <v>94</v>
      </c>
      <c r="EN5" s="34" t="s">
        <v>95</v>
      </c>
      <c r="EO5" s="34" t="s">
        <v>33</v>
      </c>
    </row>
    <row r="6" spans="1:148" s="39" customFormat="1" ht="14.25">
      <c r="A6" s="30" t="s">
        <v>96</v>
      </c>
      <c r="B6" s="36">
        <f t="shared" ref="B6:X6" si="5">B7</f>
        <v>2020</v>
      </c>
      <c r="C6" s="36">
        <f t="shared" si="5"/>
        <v>112437</v>
      </c>
      <c r="D6" s="36">
        <f t="shared" si="5"/>
        <v>46</v>
      </c>
      <c r="E6" s="36">
        <f t="shared" si="5"/>
        <v>17</v>
      </c>
      <c r="F6" s="36">
        <f t="shared" si="5"/>
        <v>1</v>
      </c>
      <c r="G6" s="36">
        <f t="shared" si="5"/>
        <v>0</v>
      </c>
      <c r="H6" s="36" t="str">
        <f t="shared" si="5"/>
        <v>埼玉県　吉川市</v>
      </c>
      <c r="I6" s="36" t="str">
        <f t="shared" si="5"/>
        <v>法適用</v>
      </c>
      <c r="J6" s="36" t="str">
        <f t="shared" si="5"/>
        <v>下水道事業</v>
      </c>
      <c r="K6" s="36" t="str">
        <f t="shared" si="5"/>
        <v>公共下水道</v>
      </c>
      <c r="L6" s="36" t="str">
        <f t="shared" si="5"/>
        <v>Bb2</v>
      </c>
      <c r="M6" s="36" t="str">
        <f t="shared" si="5"/>
        <v>非設置</v>
      </c>
      <c r="N6" s="37" t="str">
        <f t="shared" si="5"/>
        <v>-</v>
      </c>
      <c r="O6" s="37">
        <f t="shared" si="5"/>
        <v>82.71</v>
      </c>
      <c r="P6" s="37">
        <f t="shared" si="5"/>
        <v>83.21</v>
      </c>
      <c r="Q6" s="37">
        <f t="shared" si="5"/>
        <v>90.22</v>
      </c>
      <c r="R6" s="37">
        <f t="shared" si="5"/>
        <v>1870</v>
      </c>
      <c r="S6" s="37">
        <f t="shared" si="5"/>
        <v>73248</v>
      </c>
      <c r="T6" s="37">
        <f t="shared" si="5"/>
        <v>31.66</v>
      </c>
      <c r="U6" s="37">
        <f t="shared" si="5"/>
        <v>2313.58</v>
      </c>
      <c r="V6" s="37">
        <f t="shared" si="5"/>
        <v>60921</v>
      </c>
      <c r="W6" s="37">
        <f t="shared" si="5"/>
        <v>6.59</v>
      </c>
      <c r="X6" s="37">
        <f t="shared" si="5"/>
        <v>9244.4599999999991</v>
      </c>
      <c r="Y6" s="38" t="str">
        <f t="shared" ref="Y6:AH6" si="6">IF(Y7="",NA(),Y7)</f>
        <v>-</v>
      </c>
      <c r="Z6" s="38" t="str">
        <f t="shared" si="6"/>
        <v>-</v>
      </c>
      <c r="AA6" s="38" t="str">
        <f t="shared" si="6"/>
        <v>-</v>
      </c>
      <c r="AB6" s="38">
        <f t="shared" si="6"/>
        <v>105.68</v>
      </c>
      <c r="AC6" s="38">
        <f t="shared" si="6"/>
        <v>108.8</v>
      </c>
      <c r="AD6" s="38" t="str">
        <f t="shared" si="6"/>
        <v>-</v>
      </c>
      <c r="AE6" s="38" t="str">
        <f t="shared" si="6"/>
        <v>-</v>
      </c>
      <c r="AF6" s="38" t="str">
        <f t="shared" si="6"/>
        <v>-</v>
      </c>
      <c r="AG6" s="38">
        <f t="shared" si="6"/>
        <v>110.81</v>
      </c>
      <c r="AH6" s="38">
        <f t="shared" si="6"/>
        <v>103.57</v>
      </c>
      <c r="AI6" s="37" t="str">
        <f>IF(AI7="","",IF(AI7="-","【-】","【"&amp;SUBSTITUTE(TEXT(AI7,"#,##0.00"),"-","△")&amp;"】"))</f>
        <v>【106.67】</v>
      </c>
      <c r="AJ6" s="38" t="str">
        <f t="shared" ref="AJ6:AS6" si="7">IF(AJ7="",NA(),AJ7)</f>
        <v>-</v>
      </c>
      <c r="AK6" s="38" t="str">
        <f t="shared" si="7"/>
        <v>-</v>
      </c>
      <c r="AL6" s="38" t="str">
        <f t="shared" si="7"/>
        <v>-</v>
      </c>
      <c r="AM6" s="37">
        <f t="shared" si="7"/>
        <v>0</v>
      </c>
      <c r="AN6" s="37">
        <f t="shared" si="7"/>
        <v>0</v>
      </c>
      <c r="AO6" s="38" t="str">
        <f t="shared" si="7"/>
        <v>-</v>
      </c>
      <c r="AP6" s="38" t="str">
        <f t="shared" si="7"/>
        <v>-</v>
      </c>
      <c r="AQ6" s="38" t="str">
        <f t="shared" si="7"/>
        <v>-</v>
      </c>
      <c r="AR6" s="38">
        <f t="shared" si="7"/>
        <v>156.22</v>
      </c>
      <c r="AS6" s="38">
        <f t="shared" si="7"/>
        <v>35.11</v>
      </c>
      <c r="AT6" s="37" t="str">
        <f>IF(AT7="","",IF(AT7="-","【-】","【"&amp;SUBSTITUTE(TEXT(AT7,"#,##0.00"),"-","△")&amp;"】"))</f>
        <v>【3.64】</v>
      </c>
      <c r="AU6" s="38" t="str">
        <f t="shared" ref="AU6:BD6" si="8">IF(AU7="",NA(),AU7)</f>
        <v>-</v>
      </c>
      <c r="AV6" s="38" t="str">
        <f t="shared" si="8"/>
        <v>-</v>
      </c>
      <c r="AW6" s="38" t="str">
        <f t="shared" si="8"/>
        <v>-</v>
      </c>
      <c r="AX6" s="38">
        <f t="shared" si="8"/>
        <v>37.81</v>
      </c>
      <c r="AY6" s="38">
        <f t="shared" si="8"/>
        <v>56.29</v>
      </c>
      <c r="AZ6" s="38" t="str">
        <f t="shared" si="8"/>
        <v>-</v>
      </c>
      <c r="BA6" s="38" t="str">
        <f t="shared" si="8"/>
        <v>-</v>
      </c>
      <c r="BB6" s="38" t="str">
        <f t="shared" si="8"/>
        <v>-</v>
      </c>
      <c r="BC6" s="38">
        <f t="shared" si="8"/>
        <v>12.06</v>
      </c>
      <c r="BD6" s="38">
        <f t="shared" si="8"/>
        <v>76.62</v>
      </c>
      <c r="BE6" s="37" t="str">
        <f>IF(BE7="","",IF(BE7="-","【-】","【"&amp;SUBSTITUTE(TEXT(BE7,"#,##0.00"),"-","△")&amp;"】"))</f>
        <v>【67.52】</v>
      </c>
      <c r="BF6" s="38" t="str">
        <f t="shared" ref="BF6:BO6" si="9">IF(BF7="",NA(),BF7)</f>
        <v>-</v>
      </c>
      <c r="BG6" s="38" t="str">
        <f t="shared" si="9"/>
        <v>-</v>
      </c>
      <c r="BH6" s="38" t="str">
        <f t="shared" si="9"/>
        <v>-</v>
      </c>
      <c r="BI6" s="38">
        <f t="shared" si="9"/>
        <v>393.98</v>
      </c>
      <c r="BJ6" s="38">
        <f t="shared" si="9"/>
        <v>679.34</v>
      </c>
      <c r="BK6" s="38" t="str">
        <f t="shared" si="9"/>
        <v>-</v>
      </c>
      <c r="BL6" s="38" t="str">
        <f t="shared" si="9"/>
        <v>-</v>
      </c>
      <c r="BM6" s="38" t="str">
        <f t="shared" si="9"/>
        <v>-</v>
      </c>
      <c r="BN6" s="38">
        <f t="shared" si="9"/>
        <v>1412.42</v>
      </c>
      <c r="BO6" s="38">
        <f t="shared" si="9"/>
        <v>1112.44</v>
      </c>
      <c r="BP6" s="37" t="str">
        <f>IF(BP7="","",IF(BP7="-","【-】","【"&amp;SUBSTITUTE(TEXT(BP7,"#,##0.00"),"-","△")&amp;"】"))</f>
        <v>【705.21】</v>
      </c>
      <c r="BQ6" s="38" t="str">
        <f t="shared" ref="BQ6:BZ6" si="10">IF(BQ7="",NA(),BQ7)</f>
        <v>-</v>
      </c>
      <c r="BR6" s="38" t="str">
        <f t="shared" si="10"/>
        <v>-</v>
      </c>
      <c r="BS6" s="38" t="str">
        <f t="shared" si="10"/>
        <v>-</v>
      </c>
      <c r="BT6" s="38">
        <f t="shared" si="10"/>
        <v>104.98</v>
      </c>
      <c r="BU6" s="38">
        <f t="shared" si="10"/>
        <v>134.93</v>
      </c>
      <c r="BV6" s="38" t="str">
        <f t="shared" si="10"/>
        <v>-</v>
      </c>
      <c r="BW6" s="38" t="str">
        <f t="shared" si="10"/>
        <v>-</v>
      </c>
      <c r="BX6" s="38" t="str">
        <f t="shared" si="10"/>
        <v>-</v>
      </c>
      <c r="BY6" s="38">
        <f t="shared" si="10"/>
        <v>92.42</v>
      </c>
      <c r="BZ6" s="38">
        <f t="shared" si="10"/>
        <v>89.61</v>
      </c>
      <c r="CA6" s="37" t="str">
        <f>IF(CA7="","",IF(CA7="-","【-】","【"&amp;SUBSTITUTE(TEXT(CA7,"#,##0.00"),"-","△")&amp;"】"))</f>
        <v>【98.96】</v>
      </c>
      <c r="CB6" s="38" t="str">
        <f t="shared" ref="CB6:CK6" si="11">IF(CB7="",NA(),CB7)</f>
        <v>-</v>
      </c>
      <c r="CC6" s="38" t="str">
        <f t="shared" si="11"/>
        <v>-</v>
      </c>
      <c r="CD6" s="38" t="str">
        <f t="shared" si="11"/>
        <v>-</v>
      </c>
      <c r="CE6" s="38">
        <f t="shared" si="11"/>
        <v>100.93</v>
      </c>
      <c r="CF6" s="38">
        <f t="shared" si="11"/>
        <v>79.14</v>
      </c>
      <c r="CG6" s="38" t="str">
        <f t="shared" si="11"/>
        <v>-</v>
      </c>
      <c r="CH6" s="38" t="str">
        <f t="shared" si="11"/>
        <v>-</v>
      </c>
      <c r="CI6" s="38" t="str">
        <f t="shared" si="11"/>
        <v>-</v>
      </c>
      <c r="CJ6" s="38">
        <f t="shared" si="11"/>
        <v>133.33000000000001</v>
      </c>
      <c r="CK6" s="38">
        <f t="shared" si="11"/>
        <v>115.51</v>
      </c>
      <c r="CL6" s="37" t="str">
        <f>IF(CL7="","",IF(CL7="-","【-】","【"&amp;SUBSTITUTE(TEXT(CL7,"#,##0.00"),"-","△")&amp;"】"))</f>
        <v>【134.52】</v>
      </c>
      <c r="CM6" s="38" t="str">
        <f t="shared" ref="CM6:CV6" si="12">IF(CM7="",NA(),CM7)</f>
        <v>-</v>
      </c>
      <c r="CN6" s="38" t="str">
        <f t="shared" si="12"/>
        <v>-</v>
      </c>
      <c r="CO6" s="38" t="str">
        <f t="shared" si="12"/>
        <v>-</v>
      </c>
      <c r="CP6" s="38" t="str">
        <f t="shared" si="12"/>
        <v>-</v>
      </c>
      <c r="CQ6" s="38" t="str">
        <f t="shared" si="12"/>
        <v>-</v>
      </c>
      <c r="CR6" s="38" t="str">
        <f t="shared" si="12"/>
        <v>-</v>
      </c>
      <c r="CS6" s="38" t="str">
        <f t="shared" si="12"/>
        <v>-</v>
      </c>
      <c r="CT6" s="38" t="str">
        <f t="shared" si="12"/>
        <v>-</v>
      </c>
      <c r="CU6" s="38" t="str">
        <f t="shared" si="12"/>
        <v>-</v>
      </c>
      <c r="CV6" s="38" t="str">
        <f t="shared" si="12"/>
        <v>-</v>
      </c>
      <c r="CW6" s="37" t="str">
        <f>IF(CW7="","",IF(CW7="-","【-】","【"&amp;SUBSTITUTE(TEXT(CW7,"#,##0.00"),"-","△")&amp;"】"))</f>
        <v>【59.57】</v>
      </c>
      <c r="CX6" s="38" t="str">
        <f t="shared" ref="CX6:DG6" si="13">IF(CX7="",NA(),CX7)</f>
        <v>-</v>
      </c>
      <c r="CY6" s="38" t="str">
        <f t="shared" si="13"/>
        <v>-</v>
      </c>
      <c r="CZ6" s="38" t="str">
        <f t="shared" si="13"/>
        <v>-</v>
      </c>
      <c r="DA6" s="38">
        <f t="shared" si="13"/>
        <v>96.33</v>
      </c>
      <c r="DB6" s="38">
        <f t="shared" si="13"/>
        <v>96.45</v>
      </c>
      <c r="DC6" s="38" t="str">
        <f t="shared" si="13"/>
        <v>-</v>
      </c>
      <c r="DD6" s="38" t="str">
        <f t="shared" si="13"/>
        <v>-</v>
      </c>
      <c r="DE6" s="38" t="str">
        <f t="shared" si="13"/>
        <v>-</v>
      </c>
      <c r="DF6" s="38">
        <f t="shared" si="13"/>
        <v>90.26</v>
      </c>
      <c r="DG6" s="38">
        <f t="shared" si="13"/>
        <v>88.26</v>
      </c>
      <c r="DH6" s="37" t="str">
        <f>IF(DH7="","",IF(DH7="-","【-】","【"&amp;SUBSTITUTE(TEXT(DH7,"#,##0.00"),"-","△")&amp;"】"))</f>
        <v>【95.57】</v>
      </c>
      <c r="DI6" s="38" t="str">
        <f t="shared" ref="DI6:DR6" si="14">IF(DI7="",NA(),DI7)</f>
        <v>-</v>
      </c>
      <c r="DJ6" s="38" t="str">
        <f t="shared" si="14"/>
        <v>-</v>
      </c>
      <c r="DK6" s="38" t="str">
        <f t="shared" si="14"/>
        <v>-</v>
      </c>
      <c r="DL6" s="38">
        <f t="shared" si="14"/>
        <v>2.96</v>
      </c>
      <c r="DM6" s="38">
        <f t="shared" si="14"/>
        <v>5.85</v>
      </c>
      <c r="DN6" s="38" t="str">
        <f t="shared" si="14"/>
        <v>-</v>
      </c>
      <c r="DO6" s="38" t="str">
        <f t="shared" si="14"/>
        <v>-</v>
      </c>
      <c r="DP6" s="38" t="str">
        <f t="shared" si="14"/>
        <v>-</v>
      </c>
      <c r="DQ6" s="38">
        <f t="shared" si="14"/>
        <v>14.51</v>
      </c>
      <c r="DR6" s="38">
        <f t="shared" si="14"/>
        <v>4.4400000000000004</v>
      </c>
      <c r="DS6" s="37" t="str">
        <f>IF(DS7="","",IF(DS7="-","【-】","【"&amp;SUBSTITUTE(TEXT(DS7,"#,##0.00"),"-","△")&amp;"】"))</f>
        <v>【36.52】</v>
      </c>
      <c r="DT6" s="38" t="str">
        <f t="shared" ref="DT6:EC6" si="15">IF(DT7="",NA(),DT7)</f>
        <v>-</v>
      </c>
      <c r="DU6" s="38" t="str">
        <f t="shared" si="15"/>
        <v>-</v>
      </c>
      <c r="DV6" s="38" t="str">
        <f t="shared" si="15"/>
        <v>-</v>
      </c>
      <c r="DW6" s="37">
        <f t="shared" si="15"/>
        <v>0</v>
      </c>
      <c r="DX6" s="37">
        <f t="shared" si="15"/>
        <v>0</v>
      </c>
      <c r="DY6" s="38" t="str">
        <f t="shared" si="15"/>
        <v>-</v>
      </c>
      <c r="DZ6" s="38" t="str">
        <f t="shared" si="15"/>
        <v>-</v>
      </c>
      <c r="EA6" s="38" t="str">
        <f t="shared" si="15"/>
        <v>-</v>
      </c>
      <c r="EB6" s="37">
        <f t="shared" si="15"/>
        <v>0</v>
      </c>
      <c r="EC6" s="37">
        <f t="shared" si="15"/>
        <v>0</v>
      </c>
      <c r="ED6" s="37" t="str">
        <f>IF(ED7="","",IF(ED7="-","【-】","【"&amp;SUBSTITUTE(TEXT(ED7,"#,##0.00"),"-","△")&amp;"】"))</f>
        <v>【5.72】</v>
      </c>
      <c r="EE6" s="38" t="str">
        <f t="shared" ref="EE6:EN6" si="16">IF(EE7="",NA(),EE7)</f>
        <v>-</v>
      </c>
      <c r="EF6" s="38" t="str">
        <f t="shared" si="16"/>
        <v>-</v>
      </c>
      <c r="EG6" s="38" t="str">
        <f t="shared" si="16"/>
        <v>-</v>
      </c>
      <c r="EH6" s="37">
        <f t="shared" si="16"/>
        <v>0</v>
      </c>
      <c r="EI6" s="37">
        <f t="shared" si="16"/>
        <v>0</v>
      </c>
      <c r="EJ6" s="38" t="str">
        <f t="shared" si="16"/>
        <v>-</v>
      </c>
      <c r="EK6" s="38" t="str">
        <f t="shared" si="16"/>
        <v>-</v>
      </c>
      <c r="EL6" s="38" t="str">
        <f t="shared" si="16"/>
        <v>-</v>
      </c>
      <c r="EM6" s="38">
        <f t="shared" si="16"/>
        <v>0.01</v>
      </c>
      <c r="EN6" s="38">
        <f t="shared" si="16"/>
        <v>0.01</v>
      </c>
      <c r="EO6" s="37" t="str">
        <f>IF(EO7="","",IF(EO7="-","【-】","【"&amp;SUBSTITUTE(TEXT(EO7,"#,##0.00"),"-","△")&amp;"】"))</f>
        <v>【0.30】</v>
      </c>
    </row>
    <row r="7" spans="1:148" ht="14.25">
      <c r="A7" s="30"/>
      <c r="B7" s="40">
        <v>2020</v>
      </c>
      <c r="C7" s="40">
        <v>112437</v>
      </c>
      <c r="D7" s="40">
        <v>46</v>
      </c>
      <c r="E7" s="40">
        <v>17</v>
      </c>
      <c r="F7" s="40">
        <v>1</v>
      </c>
      <c r="G7" s="40">
        <v>0</v>
      </c>
      <c r="H7" s="41" t="s">
        <v>97</v>
      </c>
      <c r="I7" s="41" t="s">
        <v>98</v>
      </c>
      <c r="J7" s="41" t="s">
        <v>99</v>
      </c>
      <c r="K7" s="41" t="s">
        <v>100</v>
      </c>
      <c r="L7" s="40" t="s">
        <v>101</v>
      </c>
      <c r="M7" s="41" t="s">
        <v>102</v>
      </c>
      <c r="N7" s="42" t="s">
        <v>103</v>
      </c>
      <c r="O7" s="42">
        <v>82.71</v>
      </c>
      <c r="P7" s="42">
        <v>83.21</v>
      </c>
      <c r="Q7" s="42">
        <v>90.22</v>
      </c>
      <c r="R7" s="42">
        <v>1870</v>
      </c>
      <c r="S7" s="42">
        <v>73248</v>
      </c>
      <c r="T7" s="42">
        <v>31.66</v>
      </c>
      <c r="U7" s="42">
        <v>2313.58</v>
      </c>
      <c r="V7" s="42">
        <v>60921</v>
      </c>
      <c r="W7" s="42">
        <v>6.59</v>
      </c>
      <c r="X7" s="42">
        <v>9244.4599999999991</v>
      </c>
      <c r="Y7" s="42" t="s">
        <v>103</v>
      </c>
      <c r="Z7" s="42" t="s">
        <v>103</v>
      </c>
      <c r="AA7" s="42" t="s">
        <v>103</v>
      </c>
      <c r="AB7" s="42">
        <v>105.68</v>
      </c>
      <c r="AC7" s="42">
        <v>108.8</v>
      </c>
      <c r="AD7" s="42" t="s">
        <v>103</v>
      </c>
      <c r="AE7" s="42" t="s">
        <v>103</v>
      </c>
      <c r="AF7" s="42" t="s">
        <v>103</v>
      </c>
      <c r="AG7" s="42">
        <v>110.81</v>
      </c>
      <c r="AH7" s="42">
        <v>103.57</v>
      </c>
      <c r="AI7" s="42">
        <v>106.67</v>
      </c>
      <c r="AJ7" s="42" t="s">
        <v>103</v>
      </c>
      <c r="AK7" s="42" t="s">
        <v>103</v>
      </c>
      <c r="AL7" s="42" t="s">
        <v>103</v>
      </c>
      <c r="AM7" s="42">
        <v>0</v>
      </c>
      <c r="AN7" s="42">
        <v>0</v>
      </c>
      <c r="AO7" s="42" t="s">
        <v>103</v>
      </c>
      <c r="AP7" s="42" t="s">
        <v>103</v>
      </c>
      <c r="AQ7" s="42" t="s">
        <v>103</v>
      </c>
      <c r="AR7" s="42">
        <v>156.22</v>
      </c>
      <c r="AS7" s="42">
        <v>35.11</v>
      </c>
      <c r="AT7" s="42">
        <v>3.64</v>
      </c>
      <c r="AU7" s="42" t="s">
        <v>103</v>
      </c>
      <c r="AV7" s="42" t="s">
        <v>103</v>
      </c>
      <c r="AW7" s="42" t="s">
        <v>103</v>
      </c>
      <c r="AX7" s="42">
        <v>37.81</v>
      </c>
      <c r="AY7" s="42">
        <v>56.29</v>
      </c>
      <c r="AZ7" s="42" t="s">
        <v>103</v>
      </c>
      <c r="BA7" s="42" t="s">
        <v>103</v>
      </c>
      <c r="BB7" s="42" t="s">
        <v>103</v>
      </c>
      <c r="BC7" s="42">
        <v>12.06</v>
      </c>
      <c r="BD7" s="42">
        <v>76.62</v>
      </c>
      <c r="BE7" s="42">
        <v>67.52</v>
      </c>
      <c r="BF7" s="42" t="s">
        <v>103</v>
      </c>
      <c r="BG7" s="42" t="s">
        <v>103</v>
      </c>
      <c r="BH7" s="42" t="s">
        <v>103</v>
      </c>
      <c r="BI7" s="42">
        <v>393.98</v>
      </c>
      <c r="BJ7" s="42">
        <v>679.34</v>
      </c>
      <c r="BK7" s="42" t="s">
        <v>103</v>
      </c>
      <c r="BL7" s="42" t="s">
        <v>103</v>
      </c>
      <c r="BM7" s="42" t="s">
        <v>103</v>
      </c>
      <c r="BN7" s="42">
        <v>1412.42</v>
      </c>
      <c r="BO7" s="42">
        <v>1112.44</v>
      </c>
      <c r="BP7" s="42">
        <v>705.21</v>
      </c>
      <c r="BQ7" s="42" t="s">
        <v>103</v>
      </c>
      <c r="BR7" s="42" t="s">
        <v>103</v>
      </c>
      <c r="BS7" s="42" t="s">
        <v>103</v>
      </c>
      <c r="BT7" s="42">
        <v>104.98</v>
      </c>
      <c r="BU7" s="42">
        <v>134.93</v>
      </c>
      <c r="BV7" s="42" t="s">
        <v>103</v>
      </c>
      <c r="BW7" s="42" t="s">
        <v>103</v>
      </c>
      <c r="BX7" s="42" t="s">
        <v>103</v>
      </c>
      <c r="BY7" s="42">
        <v>92.42</v>
      </c>
      <c r="BZ7" s="42">
        <v>89.61</v>
      </c>
      <c r="CA7" s="42">
        <v>98.96</v>
      </c>
      <c r="CB7" s="42" t="s">
        <v>103</v>
      </c>
      <c r="CC7" s="42" t="s">
        <v>103</v>
      </c>
      <c r="CD7" s="42" t="s">
        <v>103</v>
      </c>
      <c r="CE7" s="42">
        <v>100.93</v>
      </c>
      <c r="CF7" s="42">
        <v>79.14</v>
      </c>
      <c r="CG7" s="42" t="s">
        <v>103</v>
      </c>
      <c r="CH7" s="42" t="s">
        <v>103</v>
      </c>
      <c r="CI7" s="42" t="s">
        <v>103</v>
      </c>
      <c r="CJ7" s="42">
        <v>133.33000000000001</v>
      </c>
      <c r="CK7" s="42">
        <v>115.51</v>
      </c>
      <c r="CL7" s="42">
        <v>134.52000000000001</v>
      </c>
      <c r="CM7" s="42" t="s">
        <v>103</v>
      </c>
      <c r="CN7" s="42" t="s">
        <v>103</v>
      </c>
      <c r="CO7" s="42" t="s">
        <v>103</v>
      </c>
      <c r="CP7" s="42" t="s">
        <v>103</v>
      </c>
      <c r="CQ7" s="42" t="s">
        <v>103</v>
      </c>
      <c r="CR7" s="42" t="s">
        <v>103</v>
      </c>
      <c r="CS7" s="42" t="s">
        <v>103</v>
      </c>
      <c r="CT7" s="42" t="s">
        <v>103</v>
      </c>
      <c r="CU7" s="42" t="s">
        <v>103</v>
      </c>
      <c r="CV7" s="42" t="s">
        <v>103</v>
      </c>
      <c r="CW7" s="42">
        <v>59.57</v>
      </c>
      <c r="CX7" s="42" t="s">
        <v>103</v>
      </c>
      <c r="CY7" s="42" t="s">
        <v>103</v>
      </c>
      <c r="CZ7" s="42" t="s">
        <v>103</v>
      </c>
      <c r="DA7" s="42">
        <v>96.33</v>
      </c>
      <c r="DB7" s="42">
        <v>96.45</v>
      </c>
      <c r="DC7" s="42" t="s">
        <v>103</v>
      </c>
      <c r="DD7" s="42" t="s">
        <v>103</v>
      </c>
      <c r="DE7" s="42" t="s">
        <v>103</v>
      </c>
      <c r="DF7" s="42">
        <v>90.26</v>
      </c>
      <c r="DG7" s="42">
        <v>88.26</v>
      </c>
      <c r="DH7" s="42">
        <v>95.57</v>
      </c>
      <c r="DI7" s="42" t="s">
        <v>103</v>
      </c>
      <c r="DJ7" s="42" t="s">
        <v>103</v>
      </c>
      <c r="DK7" s="42" t="s">
        <v>103</v>
      </c>
      <c r="DL7" s="42">
        <v>2.96</v>
      </c>
      <c r="DM7" s="42">
        <v>5.85</v>
      </c>
      <c r="DN7" s="42" t="s">
        <v>103</v>
      </c>
      <c r="DO7" s="42" t="s">
        <v>103</v>
      </c>
      <c r="DP7" s="42" t="s">
        <v>103</v>
      </c>
      <c r="DQ7" s="42">
        <v>14.51</v>
      </c>
      <c r="DR7" s="42">
        <v>4.4400000000000004</v>
      </c>
      <c r="DS7" s="42">
        <v>36.520000000000003</v>
      </c>
      <c r="DT7" s="42" t="s">
        <v>103</v>
      </c>
      <c r="DU7" s="42" t="s">
        <v>103</v>
      </c>
      <c r="DV7" s="42" t="s">
        <v>103</v>
      </c>
      <c r="DW7" s="42">
        <v>0</v>
      </c>
      <c r="DX7" s="42">
        <v>0</v>
      </c>
      <c r="DY7" s="42" t="s">
        <v>103</v>
      </c>
      <c r="DZ7" s="42" t="s">
        <v>103</v>
      </c>
      <c r="EA7" s="42" t="s">
        <v>103</v>
      </c>
      <c r="EB7" s="42">
        <v>0</v>
      </c>
      <c r="EC7" s="42">
        <v>0</v>
      </c>
      <c r="ED7" s="42">
        <v>5.72</v>
      </c>
      <c r="EE7" s="42" t="s">
        <v>103</v>
      </c>
      <c r="EF7" s="42" t="s">
        <v>103</v>
      </c>
      <c r="EG7" s="42" t="s">
        <v>103</v>
      </c>
      <c r="EH7" s="42">
        <v>0</v>
      </c>
      <c r="EI7" s="42">
        <v>0</v>
      </c>
      <c r="EJ7" s="42" t="s">
        <v>103</v>
      </c>
      <c r="EK7" s="42" t="s">
        <v>103</v>
      </c>
      <c r="EL7" s="42" t="s">
        <v>103</v>
      </c>
      <c r="EM7" s="42">
        <v>0.01</v>
      </c>
      <c r="EN7" s="42">
        <v>0.01</v>
      </c>
      <c r="EO7" s="42">
        <v>0.3</v>
      </c>
    </row>
    <row r="8" spans="1:148">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row>
    <row r="9" spans="1:148" ht="14.25">
      <c r="A9" s="44"/>
      <c r="B9" s="45" t="s">
        <v>104</v>
      </c>
      <c r="C9" s="45" t="s">
        <v>105</v>
      </c>
      <c r="D9" s="45" t="s">
        <v>106</v>
      </c>
      <c r="E9" s="45" t="s">
        <v>107</v>
      </c>
      <c r="F9" s="45" t="s">
        <v>108</v>
      </c>
      <c r="R9" s="43"/>
      <c r="Y9" s="43"/>
      <c r="Z9" s="43"/>
      <c r="AA9" s="43"/>
      <c r="AB9" s="43"/>
      <c r="AC9" s="43"/>
      <c r="AD9" s="43"/>
      <c r="AE9" s="43"/>
      <c r="AF9" s="43"/>
      <c r="AG9" s="43"/>
      <c r="AI9" s="43"/>
      <c r="AJ9" s="43"/>
      <c r="AK9" s="43"/>
      <c r="AL9" s="43"/>
      <c r="AM9" s="43"/>
      <c r="AN9" s="43"/>
      <c r="AO9" s="43"/>
      <c r="AP9" s="43"/>
      <c r="AQ9" s="43"/>
      <c r="AR9" s="43"/>
      <c r="AT9" s="43"/>
      <c r="AU9" s="43"/>
      <c r="AV9" s="43"/>
      <c r="AW9" s="43"/>
      <c r="AX9" s="43"/>
      <c r="AY9" s="43"/>
      <c r="AZ9" s="43"/>
      <c r="BA9" s="43"/>
      <c r="BB9" s="43"/>
      <c r="BC9" s="43"/>
      <c r="BE9" s="43"/>
      <c r="BF9" s="43"/>
      <c r="BG9" s="43"/>
      <c r="BH9" s="43"/>
      <c r="BI9" s="43"/>
      <c r="BJ9" s="43"/>
      <c r="BK9" s="43"/>
      <c r="BL9" s="43"/>
      <c r="BM9" s="43"/>
      <c r="BN9" s="43"/>
      <c r="BP9" s="43"/>
      <c r="BQ9" s="43"/>
      <c r="BR9" s="43"/>
      <c r="BS9" s="43"/>
      <c r="BT9" s="43"/>
      <c r="BU9" s="43"/>
      <c r="BV9" s="43"/>
      <c r="BW9" s="43"/>
      <c r="BX9" s="43"/>
      <c r="BY9" s="43"/>
      <c r="CA9" s="43"/>
      <c r="CB9" s="43"/>
      <c r="CC9" s="43"/>
      <c r="CD9" s="43"/>
      <c r="CE9" s="43"/>
      <c r="CF9" s="43"/>
      <c r="CG9" s="43"/>
      <c r="CH9" s="43"/>
      <c r="CI9" s="43"/>
      <c r="CJ9" s="43"/>
      <c r="CL9" s="43"/>
      <c r="CM9" s="43"/>
      <c r="CN9" s="43"/>
      <c r="CO9" s="43"/>
      <c r="CP9" s="43"/>
      <c r="CQ9" s="43"/>
      <c r="CR9" s="43"/>
      <c r="CS9" s="43"/>
      <c r="CT9" s="43"/>
      <c r="CU9" s="43"/>
      <c r="CW9" s="43"/>
      <c r="CX9" s="43"/>
      <c r="CY9" s="43"/>
      <c r="CZ9" s="43"/>
      <c r="DA9" s="43"/>
      <c r="DB9" s="43"/>
      <c r="DC9" s="43"/>
      <c r="DD9" s="43"/>
      <c r="DE9" s="43"/>
      <c r="DF9" s="43"/>
      <c r="DH9" s="43"/>
      <c r="DI9" s="43"/>
      <c r="DJ9" s="43"/>
      <c r="DK9" s="43"/>
      <c r="DL9" s="43"/>
      <c r="DM9" s="43"/>
      <c r="DN9" s="43"/>
      <c r="DO9" s="43"/>
      <c r="DP9" s="43"/>
      <c r="DQ9" s="43"/>
      <c r="DS9" s="43"/>
      <c r="DT9" s="43"/>
      <c r="DU9" s="43"/>
      <c r="DV9" s="43"/>
      <c r="DW9" s="43"/>
      <c r="DX9" s="43"/>
      <c r="DY9" s="43"/>
      <c r="DZ9" s="43"/>
      <c r="EA9" s="43"/>
      <c r="EB9" s="43"/>
      <c r="ED9" s="43"/>
      <c r="EE9" s="43"/>
      <c r="EF9" s="43"/>
      <c r="EG9" s="43"/>
      <c r="EH9" s="43"/>
      <c r="EI9" s="43"/>
      <c r="EJ9" s="43"/>
      <c r="EK9" s="43"/>
      <c r="EL9" s="43"/>
      <c r="EM9" s="43"/>
    </row>
    <row r="10" spans="1:148" ht="14.25">
      <c r="A10" s="45" t="s">
        <v>48</v>
      </c>
      <c r="B10" s="46">
        <f>DATEVALUE($B7+12-B11&amp;"/1/"&amp;B12)</f>
        <v>46753</v>
      </c>
      <c r="C10" s="46">
        <f>DATEVALUE($B7+12-C11&amp;"/1/"&amp;C12)</f>
        <v>47119</v>
      </c>
      <c r="D10" s="46">
        <f>DATEVALUE($B7+12-D11&amp;"/1/"&amp;D12)</f>
        <v>47484</v>
      </c>
      <c r="E10" s="47">
        <f>DATEVALUE($B7+12-E11&amp;"/1/"&amp;E12)</f>
        <v>47849</v>
      </c>
      <c r="F10" s="47">
        <f>DATEVALUE($B7+12-F11&amp;"/1/"&amp;F12)</f>
        <v>48215</v>
      </c>
    </row>
    <row r="11" spans="1:148" ht="14.25">
      <c r="B11">
        <v>4</v>
      </c>
      <c r="C11">
        <v>3</v>
      </c>
      <c r="D11">
        <v>2</v>
      </c>
      <c r="E11">
        <v>1</v>
      </c>
      <c r="F11">
        <v>0</v>
      </c>
      <c r="G11" s="26" t="s">
        <v>109</v>
      </c>
    </row>
    <row r="12" spans="1:148" ht="14.25">
      <c r="B12">
        <v>1</v>
      </c>
      <c r="C12">
        <v>1</v>
      </c>
      <c r="D12">
        <v>1</v>
      </c>
      <c r="E12">
        <v>1</v>
      </c>
      <c r="F12">
        <v>2</v>
      </c>
      <c r="G12" s="26" t="s">
        <v>110</v>
      </c>
    </row>
    <row r="13" spans="1:148" ht="14.25">
      <c r="B13" t="s">
        <v>111</v>
      </c>
      <c r="C13" t="s">
        <v>111</v>
      </c>
      <c r="D13" t="s">
        <v>111</v>
      </c>
      <c r="E13" t="s">
        <v>112</v>
      </c>
      <c r="F13" t="s">
        <v>112</v>
      </c>
      <c r="G13" s="26" t="s">
        <v>113</v>
      </c>
    </row>
  </sheetData>
  <mergeCells count="14">
    <mergeCell ref="H3:X4"/>
    <mergeCell ref="Y3:DH3"/>
    <mergeCell ref="DI3:EO3"/>
    <mergeCell ref="Y4:AI4"/>
    <mergeCell ref="AJ4:AT4"/>
    <mergeCell ref="AU4:BE4"/>
    <mergeCell ref="BF4:BP4"/>
    <mergeCell ref="BQ4:CA4"/>
    <mergeCell ref="CB4:CL4"/>
    <mergeCell ref="CM4:CW4"/>
    <mergeCell ref="CX4:DH4"/>
    <mergeCell ref="DI4:DS4"/>
    <mergeCell ref="DT4:ED4"/>
    <mergeCell ref="EE4:EO4"/>
  </mergeCells>
  <phoneticPr fontId="22"/>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曽我 幸央</dc:creator>
  <cp:lastModifiedBy>曽我 幸央</cp:lastModifiedBy>
  <cp:lastPrinted>2022-02-14T05:07:43Z</cp:lastPrinted>
  <dcterms:created xsi:type="dcterms:W3CDTF">2022-02-10T04:54:51Z</dcterms:created>
  <dcterms:modified xsi:type="dcterms:W3CDTF">2022-02-14T05:36:12Z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2021-12-03T07:09:48Z</dcterms:created>
  <dc:creator>公営企業課</dc:creator>
  <dc:description/>
  <dc:language>en-US</dc:language>
  <cp:lastModifiedBy>曽我 幸央</cp:lastModifiedBy>
  <cp:lastPrinted>2022-01-27T02:59:04Z</cp:lastPrinted>
  <dcterms:modified xsi:type="dcterms:W3CDTF">2022-01-27T03:50:50Z</dcterms:modified>
  <cp:revision>0</cp:revision>
  <dc:subject/>
  <dc:title>経営比較分析表</dc:title>
</cp:coreProperties>
</file>